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0065" activeTab="0"/>
  </bookViews>
  <sheets>
    <sheet name="Allocation of Raised Funds" sheetId="1" r:id="rId1"/>
  </sheets>
  <definedNames>
    <definedName name="_xlnm.Print_Area" localSheetId="0">'Allocation of Raised Funds'!$A$1:$M$70</definedName>
  </definedNames>
  <calcPr fullCalcOnLoad="1"/>
</workbook>
</file>

<file path=xl/sharedStrings.xml><?xml version="1.0" encoding="utf-8"?>
<sst xmlns="http://schemas.openxmlformats.org/spreadsheetml/2006/main" count="81" uniqueCount="65">
  <si>
    <t xml:space="preserve">                    ABDULHAKIM A. AL GOUHI</t>
  </si>
  <si>
    <t>HQ: MAROUSSI - Reg. No. 1482/06/Β/86/26</t>
  </si>
  <si>
    <t>RAISED FUNDS ALLOCATION TABLE</t>
  </si>
  <si>
    <t>ALLOCATED FUNDS         7/1/01 - 9/30/01</t>
  </si>
  <si>
    <t>2001 &amp; 2002 UNDISTRIBUTED BALANCE</t>
  </si>
  <si>
    <t>2ND HALF OF 2001</t>
  </si>
  <si>
    <t>1ST HALF OF 2002</t>
  </si>
  <si>
    <t>2ND HALF OF 2002</t>
  </si>
  <si>
    <t>TOTAL 2002</t>
  </si>
  <si>
    <t>2ND HALF 2001 BALANCE</t>
  </si>
  <si>
    <t>(Amounts in mil. GrD)</t>
  </si>
  <si>
    <t>PROSPECTUS TIMETABLE</t>
  </si>
  <si>
    <t>Full automation of the Refinery - Installation of a Distributed Control System (DCS)</t>
  </si>
  <si>
    <t>Upgrade of Lubricants unit</t>
  </si>
  <si>
    <t>Installation of an Advanced Process Control System (APC)</t>
  </si>
  <si>
    <t>Installation of a new sulfur recovery unit</t>
  </si>
  <si>
    <t>TOTAL</t>
  </si>
  <si>
    <t>(Amounts in thousand EURO)</t>
  </si>
  <si>
    <t>TOTAL    2001 - 2002</t>
  </si>
  <si>
    <t>TOTAL     2001 - 2002</t>
  </si>
  <si>
    <t>NOTES</t>
  </si>
  <si>
    <t>THE CHAIRMAN OF THE BOARD OF DIRECTORS</t>
  </si>
  <si>
    <t xml:space="preserve">               VARDIS Ι. VARDINOYANNIS</t>
  </si>
  <si>
    <t xml:space="preserve">                       ID No. Κ011385/82</t>
  </si>
  <si>
    <t xml:space="preserve">                    THE MANAGING DIRECTOR</t>
  </si>
  <si>
    <t xml:space="preserve">      SAUDI ARABIA PASSPORT No. C173030/2000</t>
  </si>
  <si>
    <t xml:space="preserve">  THE CHIEF ACCOUNTANT</t>
  </si>
  <si>
    <t xml:space="preserve">  THEODOROS Ν. PORFIRIS</t>
  </si>
  <si>
    <t xml:space="preserve">        ID No. Ρ557979/94</t>
  </si>
  <si>
    <t>Athens, November 21, 2001</t>
  </si>
  <si>
    <t>DELOITTE &amp; TOUCHE S.A.</t>
  </si>
  <si>
    <t>Georgios D. Kampanis</t>
  </si>
  <si>
    <t>It is announced according to the Athens Stock Exchange desicion with number 58/28.12.2000, that through the Share Capital Increase of the company by a Rights' issue</t>
  </si>
  <si>
    <t>THE CERTIFIED AUDITOR - ACCOUNTANT</t>
  </si>
  <si>
    <t>The Public Offering took place during the period between July 10-13, 2001.</t>
  </si>
  <si>
    <r>
      <t>1.</t>
    </r>
    <r>
      <rPr>
        <sz val="9"/>
        <rFont val="Arial"/>
        <family val="2"/>
      </rPr>
      <t xml:space="preserve"> Shareholders who represent the 100% of the Share Capital of the Company resigned of their subscription rights in the Share Capital Increase.</t>
    </r>
  </si>
  <si>
    <t>following an Initial Public Offering according to the decisions of the Extraordinary General Assembly of the Shareholders on 05/17/2001, funds amounting to GrD 18,515 mil.</t>
  </si>
  <si>
    <t>were raised, less expenses for the issue of new shares amounting to GrD 711 mil., that is net raised funds reaching GrD 17,804 mil. According to the Prospectus of the Share</t>
  </si>
  <si>
    <r>
      <t xml:space="preserve">2. </t>
    </r>
    <r>
      <rPr>
        <sz val="9"/>
        <rFont val="Arial"/>
        <family val="2"/>
      </rPr>
      <t>The number of shares distributed in the Public Offering amounted to 17,936,280, out of which 5,275,380 were new shares and 12.660.900 were existing shares</t>
    </r>
  </si>
  <si>
    <t>owned by old shareholders.</t>
  </si>
  <si>
    <r>
      <t>4.</t>
    </r>
    <r>
      <rPr>
        <sz val="9"/>
        <rFont val="Arial"/>
        <family val="2"/>
      </rPr>
      <t xml:space="preserve"> The trading of the shares in the Athens Stock Exchange started on 08/06/2001.</t>
    </r>
  </si>
  <si>
    <r>
      <t>5.</t>
    </r>
    <r>
      <rPr>
        <sz val="9"/>
        <rFont val="Arial"/>
        <family val="2"/>
      </rPr>
      <t xml:space="preserve"> According to the Prospectus of the share capital increase, the amounts that remain undistributed until the completion of the above investments will </t>
    </r>
  </si>
  <si>
    <t>be temporarily placed in short term, low risk, investments. Instead, in order to maximize the financial gain, the undistributed balance</t>
  </si>
  <si>
    <t>of GrD 16,351 mil. has temporarily been used for the payment of short term bank loans.</t>
  </si>
  <si>
    <t>We have conducted an audit on the above figures of the company MOTOR OIL (HELLAS) CORINTH</t>
  </si>
  <si>
    <t>Public Accountnts of Greece.</t>
  </si>
  <si>
    <t>REFINERIES S.A., applying the auditing principles and standards followed by the Institute of Certified</t>
  </si>
  <si>
    <t>The Raised Funds Allocation Table and the relative notes have been prepared at the responsibility</t>
  </si>
  <si>
    <t>dated November 5, 1999 and December 28, 2000. Our responsibility lies in stating our professional</t>
  </si>
  <si>
    <t xml:space="preserve">opinion on the content of the Raised Funds Allocation Table, according to the accounting books and </t>
  </si>
  <si>
    <t>records given to us by the Company.</t>
  </si>
  <si>
    <t>From our audit, we judge that the above figures result from the accounting books and records kept</t>
  </si>
  <si>
    <t>transactions, the distribution of the Raised Funds during the period between 7.1.2001 and 9.30.2001</t>
  </si>
  <si>
    <t xml:space="preserve">Note No. 5.  </t>
  </si>
  <si>
    <t>A.S.E. June 2001 Prospectus, except those mentioned in the Company's</t>
  </si>
  <si>
    <t>which is realized according to the subjects referred in the approved by the</t>
  </si>
  <si>
    <t>of the Management of the Company according to the relative decisions of the Athens Stock Exchange</t>
  </si>
  <si>
    <t>by the company and give a true and fair view, after taking into consideration the current period's</t>
  </si>
  <si>
    <t>RAISED FUNDS ALLOCATION</t>
  </si>
  <si>
    <t>Construction of a new loading terminal in Kavala</t>
  </si>
  <si>
    <t>GrD 1,053 mil. (17,804 -16,751) was used to support the working capital of the company.</t>
  </si>
  <si>
    <t xml:space="preserve">Capital Increase an amount of GrD 16,751 mil. out of the total net raised funds, is distributed for investments as it is described in the following table. The remaining amount </t>
  </si>
  <si>
    <t>Construction of a loading terminal in the refinery</t>
  </si>
  <si>
    <r>
      <t>3.</t>
    </r>
    <r>
      <rPr>
        <sz val="9"/>
        <rFont val="Arial"/>
        <family val="2"/>
      </rPr>
      <t xml:space="preserve"> The Share Capital Increase with cash was certified by the Board of Directors meeting of 07/27/2001.</t>
    </r>
  </si>
  <si>
    <t>AUDITOR'S- ACCOUNTANT'S CERTIFICATE</t>
  </si>
</sst>
</file>

<file path=xl/styles.xml><?xml version="1.0" encoding="utf-8"?>
<styleSheet xmlns="http://schemas.openxmlformats.org/spreadsheetml/2006/main">
  <numFmts count="19">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s>
  <fonts count="5">
    <font>
      <sz val="10"/>
      <name val="Arial"/>
      <family val="0"/>
    </font>
    <font>
      <b/>
      <sz val="10"/>
      <name val="Arial"/>
      <family val="2"/>
    </font>
    <font>
      <sz val="9"/>
      <name val="Arial"/>
      <family val="2"/>
    </font>
    <font>
      <b/>
      <sz val="9"/>
      <name val="Arial"/>
      <family val="2"/>
    </font>
    <font>
      <b/>
      <u val="single"/>
      <sz val="10"/>
      <name val="Arial"/>
      <family val="2"/>
    </font>
  </fonts>
  <fills count="2">
    <fill>
      <patternFill/>
    </fill>
    <fill>
      <patternFill patternType="gray125"/>
    </fill>
  </fills>
  <borders count="19">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style="thin"/>
      <right style="double"/>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wrapText="1"/>
    </xf>
    <xf numFmtId="4" fontId="0" fillId="0" borderId="2" xfId="0" applyNumberFormat="1" applyFont="1" applyBorder="1" applyAlignment="1">
      <alignment horizontal="right"/>
    </xf>
    <xf numFmtId="3" fontId="0" fillId="0" borderId="2" xfId="0" applyNumberFormat="1" applyFont="1" applyBorder="1" applyAlignment="1">
      <alignment horizontal="right"/>
    </xf>
    <xf numFmtId="0" fontId="0" fillId="0" borderId="2" xfId="0" applyBorder="1" applyAlignment="1">
      <alignment wrapText="1"/>
    </xf>
    <xf numFmtId="0" fontId="0" fillId="0" borderId="2" xfId="0" applyFont="1" applyBorder="1" applyAlignment="1">
      <alignment horizontal="right"/>
    </xf>
    <xf numFmtId="4" fontId="0" fillId="0" borderId="2" xfId="0" applyNumberFormat="1" applyBorder="1" applyAlignment="1">
      <alignment/>
    </xf>
    <xf numFmtId="3" fontId="0" fillId="0" borderId="2" xfId="0" applyNumberFormat="1" applyBorder="1" applyAlignment="1">
      <alignment/>
    </xf>
    <xf numFmtId="0" fontId="0" fillId="0" borderId="2" xfId="0" applyBorder="1" applyAlignment="1">
      <alignment/>
    </xf>
    <xf numFmtId="0" fontId="1" fillId="0" borderId="2" xfId="0" applyFont="1" applyBorder="1" applyAlignment="1">
      <alignment/>
    </xf>
    <xf numFmtId="4" fontId="1" fillId="0" borderId="2" xfId="0" applyNumberFormat="1" applyFont="1" applyBorder="1" applyAlignment="1">
      <alignment/>
    </xf>
    <xf numFmtId="3" fontId="1" fillId="0" borderId="2" xfId="0" applyNumberFormat="1"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0" xfId="0" applyFont="1" applyAlignment="1">
      <alignment horizontal="left"/>
    </xf>
    <xf numFmtId="0" fontId="3" fillId="0" borderId="0" xfId="0" applyFont="1" applyAlignment="1">
      <alignment/>
    </xf>
    <xf numFmtId="0" fontId="0" fillId="0" borderId="0" xfId="0" applyBorder="1" applyAlignment="1">
      <alignment/>
    </xf>
    <xf numFmtId="0" fontId="0" fillId="0" borderId="2" xfId="0" applyBorder="1" applyAlignment="1">
      <alignment horizontal="right" vertical="top"/>
    </xf>
    <xf numFmtId="0" fontId="0" fillId="0" borderId="2" xfId="0" applyFill="1" applyBorder="1" applyAlignment="1">
      <alignment horizontal="right" vertical="top"/>
    </xf>
    <xf numFmtId="0" fontId="0" fillId="0" borderId="8" xfId="0" applyBorder="1" applyAlignment="1">
      <alignment/>
    </xf>
    <xf numFmtId="0" fontId="3" fillId="0" borderId="0" xfId="0" applyFont="1" applyAlignment="1">
      <alignment horizontal="center"/>
    </xf>
    <xf numFmtId="0" fontId="1" fillId="0" borderId="9" xfId="0" applyFont="1" applyBorder="1" applyAlignment="1">
      <alignment horizontal="center" wrapText="1"/>
    </xf>
    <xf numFmtId="4" fontId="0" fillId="0" borderId="9" xfId="0" applyNumberFormat="1" applyFont="1" applyBorder="1" applyAlignment="1">
      <alignment horizontal="right"/>
    </xf>
    <xf numFmtId="4" fontId="0" fillId="0" borderId="9" xfId="0" applyNumberFormat="1" applyBorder="1" applyAlignment="1">
      <alignment/>
    </xf>
    <xf numFmtId="4" fontId="1" fillId="0" borderId="9" xfId="0" applyNumberFormat="1" applyFont="1" applyBorder="1" applyAlignment="1">
      <alignment/>
    </xf>
    <xf numFmtId="0" fontId="4" fillId="0" borderId="0" xfId="0" applyFont="1" applyFill="1" applyBorder="1" applyAlignment="1">
      <alignment wrapText="1"/>
    </xf>
    <xf numFmtId="0" fontId="2" fillId="0" borderId="0" xfId="0" applyFont="1" applyAlignment="1">
      <alignment/>
    </xf>
    <xf numFmtId="0" fontId="2"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Border="1" applyAlignment="1">
      <alignment vertical="top" wrapText="1"/>
    </xf>
    <xf numFmtId="2" fontId="1" fillId="0" borderId="2"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4" fontId="0" fillId="0" borderId="2" xfId="15" applyNumberFormat="1" applyBorder="1" applyAlignment="1">
      <alignment/>
    </xf>
    <xf numFmtId="4" fontId="0" fillId="0" borderId="9" xfId="15" applyNumberFormat="1" applyBorder="1" applyAlignment="1">
      <alignment/>
    </xf>
    <xf numFmtId="3" fontId="0" fillId="0" borderId="2" xfId="15" applyNumberFormat="1" applyBorder="1" applyAlignment="1">
      <alignment/>
    </xf>
    <xf numFmtId="0" fontId="2" fillId="0" borderId="0" xfId="0" applyFont="1" applyAlignment="1">
      <alignment horizontal="left"/>
    </xf>
    <xf numFmtId="0" fontId="3" fillId="0" borderId="0" xfId="0" applyFont="1" applyAlignment="1">
      <alignment horizontal="center"/>
    </xf>
    <xf numFmtId="0" fontId="2" fillId="0" borderId="0" xfId="0" applyFont="1" applyAlignment="1">
      <alignment/>
    </xf>
    <xf numFmtId="0" fontId="4" fillId="0" borderId="0" xfId="0" applyFont="1" applyAlignment="1">
      <alignment horizontal="center"/>
    </xf>
    <xf numFmtId="0" fontId="2" fillId="0" borderId="0" xfId="0" applyFont="1" applyAlignment="1">
      <alignment horizontal="center"/>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0</xdr:row>
      <xdr:rowOff>47625</xdr:rowOff>
    </xdr:from>
    <xdr:to>
      <xdr:col>7</xdr:col>
      <xdr:colOff>209550</xdr:colOff>
      <xdr:row>4</xdr:row>
      <xdr:rowOff>228600</xdr:rowOff>
    </xdr:to>
    <xdr:pic>
      <xdr:nvPicPr>
        <xdr:cNvPr id="1" name="Picture 2"/>
        <xdr:cNvPicPr preferRelativeResize="1">
          <a:picLocks noChangeAspect="1"/>
        </xdr:cNvPicPr>
      </xdr:nvPicPr>
      <xdr:blipFill>
        <a:blip r:embed="rId1"/>
        <a:stretch>
          <a:fillRect/>
        </a:stretch>
      </xdr:blipFill>
      <xdr:spPr>
        <a:xfrm>
          <a:off x="3724275" y="47625"/>
          <a:ext cx="19812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0"/>
  <sheetViews>
    <sheetView tabSelected="1" workbookViewId="0" topLeftCell="B20">
      <selection activeCell="L22" sqref="L22"/>
    </sheetView>
  </sheetViews>
  <sheetFormatPr defaultColWidth="9.140625" defaultRowHeight="12.75"/>
  <cols>
    <col min="1" max="1" width="1.421875" style="0" customWidth="1"/>
    <col min="2" max="2" width="2.28125" style="0" customWidth="1"/>
    <col min="3" max="3" width="32.8515625" style="0" customWidth="1"/>
    <col min="4" max="4" width="15.140625" style="0" customWidth="1"/>
    <col min="5" max="5" width="14.28125" style="0" customWidth="1"/>
    <col min="6" max="6" width="15.57421875" style="0" customWidth="1"/>
    <col min="7" max="7" width="0.85546875" style="0" customWidth="1"/>
    <col min="8" max="8" width="11.8515625" style="0" customWidth="1"/>
    <col min="9" max="9" width="10.8515625" style="0" customWidth="1"/>
    <col min="10" max="10" width="11.7109375" style="0" customWidth="1"/>
    <col min="11" max="11" width="12.57421875" style="0" customWidth="1"/>
    <col min="12" max="12" width="12.00390625" style="0" customWidth="1"/>
    <col min="13" max="13" width="0.71875" style="0" customWidth="1"/>
  </cols>
  <sheetData>
    <row r="1" spans="1:13" ht="13.5" thickTop="1">
      <c r="A1" s="19"/>
      <c r="B1" s="16"/>
      <c r="C1" s="16"/>
      <c r="D1" s="16"/>
      <c r="E1" s="16"/>
      <c r="F1" s="16"/>
      <c r="G1" s="16"/>
      <c r="H1" s="16"/>
      <c r="I1" s="16"/>
      <c r="J1" s="16"/>
      <c r="K1" s="16"/>
      <c r="L1" s="16"/>
      <c r="M1" s="17"/>
    </row>
    <row r="2" spans="1:13" ht="12.75">
      <c r="A2" s="20"/>
      <c r="B2" s="23"/>
      <c r="M2" s="18"/>
    </row>
    <row r="3" spans="1:13" ht="12.75">
      <c r="A3" s="20"/>
      <c r="B3" s="23"/>
      <c r="M3" s="18"/>
    </row>
    <row r="4" spans="1:13" ht="12.75">
      <c r="A4" s="20"/>
      <c r="B4" s="23"/>
      <c r="M4" s="18"/>
    </row>
    <row r="5" spans="1:13" ht="22.5" customHeight="1">
      <c r="A5" s="20"/>
      <c r="B5" s="23"/>
      <c r="M5" s="18"/>
    </row>
    <row r="6" spans="1:13" ht="12.75">
      <c r="A6" s="20"/>
      <c r="B6" s="23"/>
      <c r="D6" s="60" t="s">
        <v>1</v>
      </c>
      <c r="E6" s="60"/>
      <c r="F6" s="60"/>
      <c r="G6" s="60"/>
      <c r="H6" s="60"/>
      <c r="I6" s="60"/>
      <c r="M6" s="18"/>
    </row>
    <row r="7" spans="1:13" ht="12.75">
      <c r="A7" s="20"/>
      <c r="B7" s="23"/>
      <c r="D7" s="60" t="s">
        <v>2</v>
      </c>
      <c r="E7" s="60"/>
      <c r="F7" s="60"/>
      <c r="G7" s="60"/>
      <c r="H7" s="60"/>
      <c r="I7" s="60"/>
      <c r="M7" s="18"/>
    </row>
    <row r="8" spans="1:13" ht="12.75">
      <c r="A8" s="20"/>
      <c r="B8" s="23"/>
      <c r="D8" s="3"/>
      <c r="E8" s="3"/>
      <c r="F8" s="3"/>
      <c r="G8" s="3"/>
      <c r="H8" s="3"/>
      <c r="I8" s="3"/>
      <c r="M8" s="18"/>
    </row>
    <row r="9" spans="1:13" ht="12.75">
      <c r="A9" s="20"/>
      <c r="B9" s="50" t="s">
        <v>32</v>
      </c>
      <c r="C9" s="50"/>
      <c r="D9" s="50"/>
      <c r="E9" s="50"/>
      <c r="F9" s="50"/>
      <c r="G9" s="50"/>
      <c r="H9" s="50"/>
      <c r="I9" s="50"/>
      <c r="J9" s="50"/>
      <c r="K9" s="50"/>
      <c r="L9" s="50"/>
      <c r="M9" s="18"/>
    </row>
    <row r="10" spans="1:13" ht="12.75">
      <c r="A10" s="20"/>
      <c r="B10" s="50" t="s">
        <v>36</v>
      </c>
      <c r="C10" s="50"/>
      <c r="D10" s="50"/>
      <c r="E10" s="50"/>
      <c r="F10" s="50"/>
      <c r="G10" s="50"/>
      <c r="H10" s="50"/>
      <c r="I10" s="50"/>
      <c r="J10" s="50"/>
      <c r="K10" s="50"/>
      <c r="L10" s="50"/>
      <c r="M10" s="18"/>
    </row>
    <row r="11" spans="1:13" ht="12.75">
      <c r="A11" s="20"/>
      <c r="B11" s="50" t="s">
        <v>37</v>
      </c>
      <c r="C11" s="50"/>
      <c r="D11" s="50"/>
      <c r="E11" s="50"/>
      <c r="F11" s="50"/>
      <c r="G11" s="50"/>
      <c r="H11" s="50"/>
      <c r="I11" s="50"/>
      <c r="J11" s="50"/>
      <c r="K11" s="50"/>
      <c r="L11" s="50"/>
      <c r="M11" s="18"/>
    </row>
    <row r="12" spans="1:13" ht="12.75">
      <c r="A12" s="20"/>
      <c r="B12" s="50" t="s">
        <v>61</v>
      </c>
      <c r="C12" s="50"/>
      <c r="D12" s="50"/>
      <c r="E12" s="50"/>
      <c r="F12" s="50"/>
      <c r="G12" s="50"/>
      <c r="H12" s="50"/>
      <c r="I12" s="50"/>
      <c r="J12" s="50"/>
      <c r="K12" s="50"/>
      <c r="L12" s="50"/>
      <c r="M12" s="18"/>
    </row>
    <row r="13" spans="1:13" ht="12.75">
      <c r="A13" s="20"/>
      <c r="B13" s="50" t="s">
        <v>60</v>
      </c>
      <c r="C13" s="50"/>
      <c r="D13" s="50"/>
      <c r="E13" s="50"/>
      <c r="F13" s="50"/>
      <c r="G13" s="50"/>
      <c r="H13" s="50"/>
      <c r="I13" s="50"/>
      <c r="J13" s="50"/>
      <c r="K13" s="50"/>
      <c r="L13" s="50"/>
      <c r="M13" s="18"/>
    </row>
    <row r="14" spans="1:13" ht="12.75">
      <c r="A14" s="20"/>
      <c r="B14" s="23"/>
      <c r="M14" s="18"/>
    </row>
    <row r="15" spans="1:13" ht="12.75">
      <c r="A15" s="20"/>
      <c r="B15" s="23"/>
      <c r="H15" s="53" t="s">
        <v>11</v>
      </c>
      <c r="I15" s="54"/>
      <c r="J15" s="54"/>
      <c r="K15" s="54"/>
      <c r="L15" s="55"/>
      <c r="M15" s="18"/>
    </row>
    <row r="16" spans="1:13" ht="12.75">
      <c r="A16" s="20"/>
      <c r="B16" s="23"/>
      <c r="C16" s="27" t="s">
        <v>10</v>
      </c>
      <c r="H16" s="4">
        <v>2001</v>
      </c>
      <c r="I16" s="56">
        <v>2002</v>
      </c>
      <c r="J16" s="57"/>
      <c r="K16" s="57"/>
      <c r="L16" s="58" t="s">
        <v>18</v>
      </c>
      <c r="M16" s="18"/>
    </row>
    <row r="17" spans="1:13" ht="40.5" customHeight="1">
      <c r="A17" s="20"/>
      <c r="B17" s="51" t="s">
        <v>58</v>
      </c>
      <c r="C17" s="52"/>
      <c r="D17" s="5" t="s">
        <v>3</v>
      </c>
      <c r="E17" s="5" t="s">
        <v>9</v>
      </c>
      <c r="F17" s="5" t="s">
        <v>4</v>
      </c>
      <c r="G17" s="28"/>
      <c r="H17" s="41" t="s">
        <v>5</v>
      </c>
      <c r="I17" s="41" t="s">
        <v>6</v>
      </c>
      <c r="J17" s="41" t="s">
        <v>7</v>
      </c>
      <c r="K17" s="42" t="s">
        <v>8</v>
      </c>
      <c r="L17" s="59"/>
      <c r="M17" s="18"/>
    </row>
    <row r="18" spans="1:13" ht="40.5" customHeight="1">
      <c r="A18" s="20"/>
      <c r="B18" s="24">
        <v>1</v>
      </c>
      <c r="C18" s="40" t="s">
        <v>12</v>
      </c>
      <c r="D18" s="6">
        <v>230.5</v>
      </c>
      <c r="E18" s="6">
        <v>1709.5</v>
      </c>
      <c r="F18" s="6">
        <v>1979.5</v>
      </c>
      <c r="G18" s="29"/>
      <c r="H18" s="7">
        <v>1940</v>
      </c>
      <c r="I18" s="7">
        <v>270</v>
      </c>
      <c r="J18" s="7">
        <v>0</v>
      </c>
      <c r="K18" s="7">
        <v>270</v>
      </c>
      <c r="L18" s="7">
        <v>2210</v>
      </c>
      <c r="M18" s="18"/>
    </row>
    <row r="19" spans="1:13" ht="12.75">
      <c r="A19" s="20"/>
      <c r="B19" s="24">
        <v>2</v>
      </c>
      <c r="C19" s="8" t="s">
        <v>13</v>
      </c>
      <c r="D19" s="6">
        <v>46</v>
      </c>
      <c r="E19" s="6">
        <v>239</v>
      </c>
      <c r="F19" s="6">
        <v>3174</v>
      </c>
      <c r="G19" s="29"/>
      <c r="H19" s="9">
        <v>285</v>
      </c>
      <c r="I19" s="9">
        <v>600</v>
      </c>
      <c r="J19" s="7">
        <v>2335</v>
      </c>
      <c r="K19" s="7">
        <v>2935</v>
      </c>
      <c r="L19" s="7">
        <v>3220</v>
      </c>
      <c r="M19" s="18"/>
    </row>
    <row r="20" spans="1:13" ht="25.5">
      <c r="A20" s="20"/>
      <c r="B20" s="24">
        <v>3</v>
      </c>
      <c r="C20" s="8" t="s">
        <v>14</v>
      </c>
      <c r="D20" s="10">
        <v>3</v>
      </c>
      <c r="E20" s="10">
        <v>324</v>
      </c>
      <c r="F20" s="10">
        <v>1631</v>
      </c>
      <c r="G20" s="30"/>
      <c r="H20" s="11">
        <v>327</v>
      </c>
      <c r="I20" s="11">
        <v>552</v>
      </c>
      <c r="J20" s="11">
        <v>755</v>
      </c>
      <c r="K20" s="11">
        <v>1307</v>
      </c>
      <c r="L20" s="11">
        <v>1634</v>
      </c>
      <c r="M20" s="18"/>
    </row>
    <row r="21" spans="1:13" ht="25.5">
      <c r="A21" s="20"/>
      <c r="B21" s="25">
        <v>4</v>
      </c>
      <c r="C21" s="8" t="s">
        <v>59</v>
      </c>
      <c r="D21" s="10">
        <v>60</v>
      </c>
      <c r="E21" s="10">
        <v>490</v>
      </c>
      <c r="F21" s="10">
        <v>3283</v>
      </c>
      <c r="G21" s="30"/>
      <c r="H21" s="11">
        <v>550</v>
      </c>
      <c r="I21" s="11">
        <v>692</v>
      </c>
      <c r="J21" s="11">
        <v>2101</v>
      </c>
      <c r="K21" s="11">
        <v>2793</v>
      </c>
      <c r="L21" s="11">
        <v>3343</v>
      </c>
      <c r="M21" s="18"/>
    </row>
    <row r="22" spans="1:13" ht="25.5">
      <c r="A22" s="20"/>
      <c r="B22" s="25">
        <v>5</v>
      </c>
      <c r="C22" s="8" t="s">
        <v>62</v>
      </c>
      <c r="D22" s="43">
        <v>59</v>
      </c>
      <c r="E22" s="43">
        <v>591</v>
      </c>
      <c r="F22" s="43">
        <v>4221</v>
      </c>
      <c r="G22" s="44"/>
      <c r="H22" s="45">
        <v>650</v>
      </c>
      <c r="I22" s="45">
        <v>784</v>
      </c>
      <c r="J22" s="45">
        <v>2846</v>
      </c>
      <c r="K22" s="45">
        <v>3630</v>
      </c>
      <c r="L22" s="45">
        <v>4280</v>
      </c>
      <c r="M22" s="18"/>
    </row>
    <row r="23" spans="1:13" ht="25.5">
      <c r="A23" s="20"/>
      <c r="B23" s="25">
        <v>6</v>
      </c>
      <c r="C23" s="8" t="s">
        <v>15</v>
      </c>
      <c r="D23" s="10">
        <v>1.5</v>
      </c>
      <c r="E23" s="10">
        <v>438.5</v>
      </c>
      <c r="F23" s="10">
        <v>2062.5</v>
      </c>
      <c r="G23" s="30"/>
      <c r="H23" s="12">
        <v>440</v>
      </c>
      <c r="I23" s="12">
        <v>610</v>
      </c>
      <c r="J23" s="11">
        <v>1014</v>
      </c>
      <c r="K23" s="11">
        <v>1624</v>
      </c>
      <c r="L23" s="11">
        <v>2064</v>
      </c>
      <c r="M23" s="18"/>
    </row>
    <row r="24" spans="1:13" ht="12.75">
      <c r="A24" s="20"/>
      <c r="B24" s="12"/>
      <c r="C24" s="13" t="s">
        <v>16</v>
      </c>
      <c r="D24" s="14">
        <f>SUM(D18:D23)</f>
        <v>400</v>
      </c>
      <c r="E24" s="14">
        <f>SUM(E18:E23)</f>
        <v>3792</v>
      </c>
      <c r="F24" s="14">
        <f>SUM(F18:F23)</f>
        <v>16351</v>
      </c>
      <c r="G24" s="31"/>
      <c r="H24" s="15">
        <f>SUM(H18:H23)</f>
        <v>4192</v>
      </c>
      <c r="I24" s="15">
        <f>SUM(I18:I23)</f>
        <v>3508</v>
      </c>
      <c r="J24" s="15">
        <f>SUM(J18:J23)</f>
        <v>9051</v>
      </c>
      <c r="K24" s="15">
        <f>SUM(K18:K23)</f>
        <v>12559</v>
      </c>
      <c r="L24" s="15">
        <f>SUM(L18:L23)</f>
        <v>16751</v>
      </c>
      <c r="M24" s="18"/>
    </row>
    <row r="25" spans="1:13" ht="12.75">
      <c r="A25" s="20"/>
      <c r="B25" s="23"/>
      <c r="M25" s="18"/>
    </row>
    <row r="26" spans="1:13" ht="12.75">
      <c r="A26" s="20"/>
      <c r="B26" s="23"/>
      <c r="M26" s="18"/>
    </row>
    <row r="27" spans="1:13" ht="12.75">
      <c r="A27" s="20"/>
      <c r="B27" s="23"/>
      <c r="H27" s="53" t="s">
        <v>11</v>
      </c>
      <c r="I27" s="54"/>
      <c r="J27" s="54"/>
      <c r="K27" s="54"/>
      <c r="L27" s="55"/>
      <c r="M27" s="18"/>
    </row>
    <row r="28" spans="1:13" ht="12.75" customHeight="1">
      <c r="A28" s="20"/>
      <c r="B28" s="23"/>
      <c r="C28" s="27" t="s">
        <v>17</v>
      </c>
      <c r="H28" s="4">
        <v>2001</v>
      </c>
      <c r="I28" s="56">
        <v>2002</v>
      </c>
      <c r="J28" s="57"/>
      <c r="K28" s="57"/>
      <c r="L28" s="58" t="s">
        <v>19</v>
      </c>
      <c r="M28" s="18"/>
    </row>
    <row r="29" spans="1:13" ht="39.75" customHeight="1">
      <c r="A29" s="20"/>
      <c r="B29" s="51" t="s">
        <v>58</v>
      </c>
      <c r="C29" s="52"/>
      <c r="D29" s="5" t="s">
        <v>3</v>
      </c>
      <c r="E29" s="5" t="s">
        <v>9</v>
      </c>
      <c r="F29" s="5" t="s">
        <v>4</v>
      </c>
      <c r="G29" s="28"/>
      <c r="H29" s="41" t="s">
        <v>5</v>
      </c>
      <c r="I29" s="41" t="s">
        <v>6</v>
      </c>
      <c r="J29" s="41" t="s">
        <v>7</v>
      </c>
      <c r="K29" s="42" t="s">
        <v>8</v>
      </c>
      <c r="L29" s="59"/>
      <c r="M29" s="18"/>
    </row>
    <row r="30" spans="1:13" ht="39" customHeight="1">
      <c r="A30" s="20"/>
      <c r="B30" s="24">
        <v>1</v>
      </c>
      <c r="C30" s="40" t="s">
        <v>12</v>
      </c>
      <c r="D30" s="6">
        <v>676.45</v>
      </c>
      <c r="E30" s="6">
        <v>5016.87</v>
      </c>
      <c r="F30" s="6">
        <v>5809.24</v>
      </c>
      <c r="G30" s="29"/>
      <c r="H30" s="6">
        <v>5693.32</v>
      </c>
      <c r="I30" s="6">
        <v>792.37</v>
      </c>
      <c r="J30" s="6">
        <v>0</v>
      </c>
      <c r="K30" s="6">
        <f aca="true" t="shared" si="0" ref="K30:K35">SUM(I30:J30)</f>
        <v>792.37</v>
      </c>
      <c r="L30" s="6">
        <f aca="true" t="shared" si="1" ref="L30:L35">K30+H30</f>
        <v>6485.69</v>
      </c>
      <c r="M30" s="18"/>
    </row>
    <row r="31" spans="1:13" ht="12.75">
      <c r="A31" s="20"/>
      <c r="B31" s="24">
        <v>2</v>
      </c>
      <c r="C31" s="8" t="s">
        <v>13</v>
      </c>
      <c r="D31" s="6">
        <v>135</v>
      </c>
      <c r="E31" s="6">
        <v>701.39</v>
      </c>
      <c r="F31" s="6">
        <v>9314.75</v>
      </c>
      <c r="G31" s="29"/>
      <c r="H31" s="6">
        <v>836.39</v>
      </c>
      <c r="I31" s="6">
        <v>1760.82</v>
      </c>
      <c r="J31" s="6">
        <v>6852.53</v>
      </c>
      <c r="K31" s="6">
        <f t="shared" si="0"/>
        <v>8613.35</v>
      </c>
      <c r="L31" s="6">
        <f t="shared" si="1"/>
        <v>9449.74</v>
      </c>
      <c r="M31" s="26"/>
    </row>
    <row r="32" spans="1:13" ht="25.5">
      <c r="A32" s="20"/>
      <c r="B32" s="24">
        <v>3</v>
      </c>
      <c r="C32" s="8" t="s">
        <v>14</v>
      </c>
      <c r="D32" s="10">
        <v>8.8</v>
      </c>
      <c r="E32" s="10">
        <v>950.84</v>
      </c>
      <c r="F32" s="10">
        <v>4786.5</v>
      </c>
      <c r="G32" s="30"/>
      <c r="H32" s="10">
        <v>959.65</v>
      </c>
      <c r="I32" s="10">
        <v>1619.96</v>
      </c>
      <c r="J32" s="10">
        <v>2215.7</v>
      </c>
      <c r="K32" s="6">
        <f t="shared" si="0"/>
        <v>3835.66</v>
      </c>
      <c r="L32" s="6">
        <v>4795.3</v>
      </c>
      <c r="M32" s="26"/>
    </row>
    <row r="33" spans="1:13" ht="25.5">
      <c r="A33" s="20"/>
      <c r="B33" s="25">
        <v>4</v>
      </c>
      <c r="C33" s="8" t="s">
        <v>59</v>
      </c>
      <c r="D33" s="10">
        <v>176.08</v>
      </c>
      <c r="E33" s="10">
        <v>1438</v>
      </c>
      <c r="F33" s="10">
        <v>9634.63</v>
      </c>
      <c r="G33" s="30"/>
      <c r="H33" s="10">
        <v>1614.09</v>
      </c>
      <c r="I33" s="10">
        <v>2030.81</v>
      </c>
      <c r="J33" s="10">
        <v>6165.81</v>
      </c>
      <c r="K33" s="6">
        <v>8196.63</v>
      </c>
      <c r="L33" s="6">
        <v>9810.71</v>
      </c>
      <c r="M33" s="26"/>
    </row>
    <row r="34" spans="1:13" ht="25.5">
      <c r="A34" s="20"/>
      <c r="B34" s="25">
        <v>5</v>
      </c>
      <c r="C34" s="8" t="s">
        <v>62</v>
      </c>
      <c r="D34" s="12">
        <v>173.15</v>
      </c>
      <c r="E34" s="10">
        <v>1734.41</v>
      </c>
      <c r="F34" s="10">
        <v>12387.38</v>
      </c>
      <c r="G34" s="30"/>
      <c r="H34" s="10">
        <v>1907.56</v>
      </c>
      <c r="I34" s="10">
        <v>2300.81</v>
      </c>
      <c r="J34" s="10">
        <v>8352.16</v>
      </c>
      <c r="K34" s="6">
        <f t="shared" si="0"/>
        <v>10652.97</v>
      </c>
      <c r="L34" s="6">
        <f t="shared" si="1"/>
        <v>12560.529999999999</v>
      </c>
      <c r="M34" s="26"/>
    </row>
    <row r="35" spans="1:13" ht="25.5">
      <c r="A35" s="20"/>
      <c r="B35" s="25">
        <v>6</v>
      </c>
      <c r="C35" s="8" t="s">
        <v>15</v>
      </c>
      <c r="D35" s="10">
        <v>4.4</v>
      </c>
      <c r="E35" s="10">
        <v>1286.87</v>
      </c>
      <c r="F35" s="10">
        <v>6052.82</v>
      </c>
      <c r="G35" s="30"/>
      <c r="H35" s="10">
        <v>1291.27</v>
      </c>
      <c r="I35" s="10">
        <v>1790.17</v>
      </c>
      <c r="J35" s="10">
        <v>2975.79</v>
      </c>
      <c r="K35" s="6">
        <f t="shared" si="0"/>
        <v>4765.96</v>
      </c>
      <c r="L35" s="6">
        <f t="shared" si="1"/>
        <v>6057.23</v>
      </c>
      <c r="M35" s="26"/>
    </row>
    <row r="36" spans="1:13" ht="12.75">
      <c r="A36" s="20"/>
      <c r="B36" s="12"/>
      <c r="C36" s="13" t="s">
        <v>16</v>
      </c>
      <c r="D36" s="14">
        <f>SUM(D30:D35)</f>
        <v>1173.88</v>
      </c>
      <c r="E36" s="14">
        <v>11128.39</v>
      </c>
      <c r="F36" s="14">
        <v>47985.33</v>
      </c>
      <c r="G36" s="31"/>
      <c r="H36" s="14">
        <f>SUM(H30:H35)-0.01</f>
        <v>12302.269999999999</v>
      </c>
      <c r="I36" s="14">
        <f>SUM(I30:I35)</f>
        <v>10294.939999999999</v>
      </c>
      <c r="J36" s="14">
        <f>SUM(J30:J35)+0.01</f>
        <v>26562</v>
      </c>
      <c r="K36" s="14">
        <v>36856.93</v>
      </c>
      <c r="L36" s="14">
        <v>49159.21</v>
      </c>
      <c r="M36" s="26"/>
    </row>
    <row r="37" spans="1:13" ht="12.75">
      <c r="A37" s="20"/>
      <c r="M37" s="18"/>
    </row>
    <row r="38" spans="1:13" ht="12.75">
      <c r="A38" s="20"/>
      <c r="C38" s="32" t="s">
        <v>20</v>
      </c>
      <c r="M38" s="18"/>
    </row>
    <row r="39" spans="1:13" ht="12.75">
      <c r="A39" s="20"/>
      <c r="M39" s="18"/>
    </row>
    <row r="40" spans="1:13" ht="12.75">
      <c r="A40" s="20"/>
      <c r="C40" s="22" t="s">
        <v>35</v>
      </c>
      <c r="M40" s="18"/>
    </row>
    <row r="41" spans="1:13" ht="12.75">
      <c r="A41" s="20"/>
      <c r="C41" s="34" t="s">
        <v>34</v>
      </c>
      <c r="M41" s="18"/>
    </row>
    <row r="42" spans="1:13" ht="12.75">
      <c r="A42" s="20"/>
      <c r="C42" s="22" t="s">
        <v>38</v>
      </c>
      <c r="M42" s="18"/>
    </row>
    <row r="43" spans="1:13" ht="12.75">
      <c r="A43" s="20"/>
      <c r="C43" s="34" t="s">
        <v>39</v>
      </c>
      <c r="M43" s="18"/>
    </row>
    <row r="44" spans="1:13" ht="12.75">
      <c r="A44" s="20"/>
      <c r="C44" s="22" t="s">
        <v>63</v>
      </c>
      <c r="M44" s="18"/>
    </row>
    <row r="45" spans="1:13" ht="12.75">
      <c r="A45" s="20"/>
      <c r="C45" s="35" t="s">
        <v>40</v>
      </c>
      <c r="M45" s="18"/>
    </row>
    <row r="46" spans="1:13" ht="12.75">
      <c r="A46" s="20"/>
      <c r="C46" s="22" t="s">
        <v>41</v>
      </c>
      <c r="M46" s="18"/>
    </row>
    <row r="47" spans="1:13" ht="12.75">
      <c r="A47" s="20"/>
      <c r="C47" s="34" t="s">
        <v>42</v>
      </c>
      <c r="M47" s="18"/>
    </row>
    <row r="48" spans="1:13" ht="12.75">
      <c r="A48" s="20"/>
      <c r="C48" s="34" t="s">
        <v>43</v>
      </c>
      <c r="M48" s="18"/>
    </row>
    <row r="49" spans="1:13" ht="12.75">
      <c r="A49" s="20"/>
      <c r="M49" s="18"/>
    </row>
    <row r="50" spans="1:13" ht="12.75">
      <c r="A50" s="20"/>
      <c r="C50" t="s">
        <v>21</v>
      </c>
      <c r="E50" t="s">
        <v>24</v>
      </c>
      <c r="J50" t="s">
        <v>26</v>
      </c>
      <c r="M50" s="18"/>
    </row>
    <row r="51" spans="1:13" ht="12.75">
      <c r="A51" s="20"/>
      <c r="M51" s="18"/>
    </row>
    <row r="52" spans="1:13" ht="12.75">
      <c r="A52" s="20"/>
      <c r="M52" s="18"/>
    </row>
    <row r="53" spans="1:13" ht="12.75">
      <c r="A53" s="20"/>
      <c r="M53" s="18"/>
    </row>
    <row r="54" spans="1:13" ht="12.75">
      <c r="A54" s="20"/>
      <c r="C54" s="2" t="s">
        <v>22</v>
      </c>
      <c r="E54" s="2" t="s">
        <v>0</v>
      </c>
      <c r="F54" s="2"/>
      <c r="J54" s="2" t="s">
        <v>27</v>
      </c>
      <c r="M54" s="18"/>
    </row>
    <row r="55" spans="1:13" ht="12.75">
      <c r="A55" s="20"/>
      <c r="C55" t="s">
        <v>23</v>
      </c>
      <c r="E55" s="1" t="s">
        <v>25</v>
      </c>
      <c r="J55" t="s">
        <v>28</v>
      </c>
      <c r="M55" s="18"/>
    </row>
    <row r="56" spans="1:13" ht="12.75">
      <c r="A56" s="20"/>
      <c r="M56" s="18"/>
    </row>
    <row r="57" spans="1:13" ht="12.75">
      <c r="A57" s="20"/>
      <c r="M57" s="18"/>
    </row>
    <row r="58" spans="1:13" ht="12.75">
      <c r="A58" s="20"/>
      <c r="B58" s="36"/>
      <c r="C58" s="49" t="s">
        <v>64</v>
      </c>
      <c r="D58" s="49"/>
      <c r="E58" s="49"/>
      <c r="F58" s="49"/>
      <c r="G58" s="49"/>
      <c r="H58" s="49"/>
      <c r="I58" s="49"/>
      <c r="J58" s="49"/>
      <c r="K58" s="49"/>
      <c r="L58" s="49"/>
      <c r="M58" s="18"/>
    </row>
    <row r="59" spans="1:13" ht="12.75">
      <c r="A59" s="20"/>
      <c r="B59" s="48" t="s">
        <v>44</v>
      </c>
      <c r="C59" s="48"/>
      <c r="D59" s="48"/>
      <c r="E59" s="48"/>
      <c r="F59" s="48"/>
      <c r="G59" s="21"/>
      <c r="H59" s="46" t="s">
        <v>55</v>
      </c>
      <c r="I59" s="46"/>
      <c r="J59" s="46"/>
      <c r="K59" s="46"/>
      <c r="L59" s="46"/>
      <c r="M59" s="18"/>
    </row>
    <row r="60" spans="1:13" ht="12.75">
      <c r="A60" s="20"/>
      <c r="B60" s="48" t="s">
        <v>46</v>
      </c>
      <c r="C60" s="48"/>
      <c r="D60" s="48"/>
      <c r="E60" s="48"/>
      <c r="F60" s="48"/>
      <c r="H60" s="46" t="s">
        <v>54</v>
      </c>
      <c r="I60" s="46"/>
      <c r="J60" s="46"/>
      <c r="K60" s="46"/>
      <c r="L60" s="46"/>
      <c r="M60" s="18"/>
    </row>
    <row r="61" spans="1:13" ht="12.75">
      <c r="A61" s="20"/>
      <c r="B61" s="48" t="s">
        <v>45</v>
      </c>
      <c r="C61" s="48"/>
      <c r="D61" s="48"/>
      <c r="E61" s="48"/>
      <c r="F61" s="48"/>
      <c r="H61" s="46" t="s">
        <v>53</v>
      </c>
      <c r="I61" s="46"/>
      <c r="J61" s="46"/>
      <c r="K61" s="46"/>
      <c r="L61" s="46"/>
      <c r="M61" s="18"/>
    </row>
    <row r="62" spans="1:13" ht="12.75">
      <c r="A62" s="20"/>
      <c r="B62" s="46" t="s">
        <v>47</v>
      </c>
      <c r="C62" s="46"/>
      <c r="D62" s="46"/>
      <c r="E62" s="46"/>
      <c r="F62" s="46"/>
      <c r="H62" s="33"/>
      <c r="M62" s="18"/>
    </row>
    <row r="63" spans="1:13" ht="12.75">
      <c r="A63" s="20"/>
      <c r="B63" s="46" t="s">
        <v>56</v>
      </c>
      <c r="C63" s="46"/>
      <c r="D63" s="46"/>
      <c r="E63" s="46"/>
      <c r="F63" s="46"/>
      <c r="H63" s="33"/>
      <c r="I63" s="47" t="s">
        <v>29</v>
      </c>
      <c r="J63" s="47"/>
      <c r="K63" s="47"/>
      <c r="M63" s="18"/>
    </row>
    <row r="64" spans="1:13" ht="12.75">
      <c r="A64" s="20"/>
      <c r="B64" s="46" t="s">
        <v>48</v>
      </c>
      <c r="C64" s="46"/>
      <c r="D64" s="46"/>
      <c r="E64" s="46"/>
      <c r="F64" s="46"/>
      <c r="I64" s="47" t="s">
        <v>33</v>
      </c>
      <c r="J64" s="47"/>
      <c r="K64" s="47"/>
      <c r="M64" s="18"/>
    </row>
    <row r="65" spans="1:13" ht="12.75">
      <c r="A65" s="20"/>
      <c r="B65" s="46" t="s">
        <v>49</v>
      </c>
      <c r="C65" s="46"/>
      <c r="D65" s="46"/>
      <c r="E65" s="46"/>
      <c r="F65" s="46"/>
      <c r="M65" s="18"/>
    </row>
    <row r="66" spans="1:13" ht="12.75">
      <c r="A66" s="20"/>
      <c r="B66" s="46" t="s">
        <v>50</v>
      </c>
      <c r="C66" s="46"/>
      <c r="D66" s="46"/>
      <c r="E66" s="46"/>
      <c r="F66" s="46"/>
      <c r="M66" s="18"/>
    </row>
    <row r="67" spans="1:13" ht="12.75">
      <c r="A67" s="20"/>
      <c r="B67" s="46" t="s">
        <v>51</v>
      </c>
      <c r="C67" s="46"/>
      <c r="D67" s="46"/>
      <c r="E67" s="46"/>
      <c r="F67" s="46"/>
      <c r="I67" s="47" t="s">
        <v>31</v>
      </c>
      <c r="J67" s="47"/>
      <c r="K67" s="47"/>
      <c r="M67" s="18"/>
    </row>
    <row r="68" spans="1:13" ht="12.75">
      <c r="A68" s="20"/>
      <c r="B68" s="46" t="s">
        <v>57</v>
      </c>
      <c r="C68" s="46"/>
      <c r="D68" s="46"/>
      <c r="E68" s="46"/>
      <c r="F68" s="46"/>
      <c r="I68" s="47" t="s">
        <v>30</v>
      </c>
      <c r="J68" s="47"/>
      <c r="K68" s="47"/>
      <c r="M68" s="18"/>
    </row>
    <row r="69" spans="1:13" ht="12.75">
      <c r="A69" s="20"/>
      <c r="B69" s="46" t="s">
        <v>52</v>
      </c>
      <c r="C69" s="46"/>
      <c r="D69" s="46"/>
      <c r="E69" s="46"/>
      <c r="F69" s="46"/>
      <c r="I69" s="47"/>
      <c r="J69" s="47"/>
      <c r="K69" s="47"/>
      <c r="M69" s="18"/>
    </row>
    <row r="70" spans="1:13" ht="5.25" customHeight="1" thickBot="1">
      <c r="A70" s="39"/>
      <c r="B70" s="37"/>
      <c r="C70" s="37"/>
      <c r="D70" s="37"/>
      <c r="E70" s="37"/>
      <c r="F70" s="37"/>
      <c r="G70" s="37"/>
      <c r="H70" s="37"/>
      <c r="I70" s="37"/>
      <c r="J70" s="37"/>
      <c r="K70" s="37"/>
      <c r="L70" s="37"/>
      <c r="M70" s="38"/>
    </row>
    <row r="71" ht="13.5" thickTop="1"/>
  </sheetData>
  <mergeCells count="35">
    <mergeCell ref="H15:L15"/>
    <mergeCell ref="D6:I6"/>
    <mergeCell ref="D7:I7"/>
    <mergeCell ref="B9:L9"/>
    <mergeCell ref="B10:L10"/>
    <mergeCell ref="B11:L11"/>
    <mergeCell ref="B12:L12"/>
    <mergeCell ref="C58:L58"/>
    <mergeCell ref="B59:F59"/>
    <mergeCell ref="B13:L13"/>
    <mergeCell ref="B17:C17"/>
    <mergeCell ref="H27:L27"/>
    <mergeCell ref="I28:K28"/>
    <mergeCell ref="L28:L29"/>
    <mergeCell ref="B29:C29"/>
    <mergeCell ref="L16:L17"/>
    <mergeCell ref="I16:K16"/>
    <mergeCell ref="B68:F68"/>
    <mergeCell ref="H59:L59"/>
    <mergeCell ref="H60:L60"/>
    <mergeCell ref="B60:F60"/>
    <mergeCell ref="B61:F61"/>
    <mergeCell ref="B62:F62"/>
    <mergeCell ref="B64:F64"/>
    <mergeCell ref="B63:F63"/>
    <mergeCell ref="B69:F69"/>
    <mergeCell ref="H61:L61"/>
    <mergeCell ref="I63:K63"/>
    <mergeCell ref="I64:K64"/>
    <mergeCell ref="B65:F65"/>
    <mergeCell ref="B66:F66"/>
    <mergeCell ref="I67:K67"/>
    <mergeCell ref="I68:K68"/>
    <mergeCell ref="I69:K69"/>
    <mergeCell ref="B67:F67"/>
  </mergeCells>
  <printOptions/>
  <pageMargins left="0.75" right="0.75" top="1" bottom="1" header="0.5" footer="0.5"/>
  <pageSetup fitToHeight="1" fitToWidth="1"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Iriotis Themis</cp:lastModifiedBy>
  <cp:lastPrinted>2002-01-28T09:36:32Z</cp:lastPrinted>
  <dcterms:created xsi:type="dcterms:W3CDTF">2002-01-22T13:12:08Z</dcterms:created>
  <dcterms:modified xsi:type="dcterms:W3CDTF">2002-01-28T13:57:45Z</dcterms:modified>
  <cp:category/>
  <cp:version/>
  <cp:contentType/>
  <cp:contentStatus/>
</cp:coreProperties>
</file>