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Balance sheet 1999" sheetId="1" r:id="rId1"/>
    <sheet name="P &amp; L Account 1999" sheetId="2" r:id="rId2"/>
    <sheet name="Consol. Balance sheet 1999" sheetId="3" r:id="rId3"/>
    <sheet name="Consol P &amp; L Account 1999  " sheetId="4" r:id="rId4"/>
  </sheets>
  <definedNames/>
  <calcPr fullCalcOnLoad="1"/>
</workbook>
</file>

<file path=xl/sharedStrings.xml><?xml version="1.0" encoding="utf-8"?>
<sst xmlns="http://schemas.openxmlformats.org/spreadsheetml/2006/main" count="358" uniqueCount="310">
  <si>
    <t>MOTOR OIL (HELLAS) CORINTH REFINERIES S.A.</t>
  </si>
  <si>
    <t>HEADQUARTERS: ATHENS PREF. REG. No. 1482/01ΑΤ/B/86/300/96</t>
  </si>
  <si>
    <t>FINANCIAL STATEMENTS of DECEMBER 31st 1999</t>
  </si>
  <si>
    <t>29th YEAR (JANUARY 1 - DECEMBER 31 1999)</t>
  </si>
  <si>
    <t>ASSETS</t>
  </si>
  <si>
    <t>CAPITAL &amp; LIABILITIES</t>
  </si>
  <si>
    <t>12/31/1999</t>
  </si>
  <si>
    <t>12/31/1998</t>
  </si>
  <si>
    <t>Amounts in GrD</t>
  </si>
  <si>
    <t>Acquisition Cost</t>
  </si>
  <si>
    <t>Depreciation</t>
  </si>
  <si>
    <t>Net book value</t>
  </si>
  <si>
    <t>B. PRE-ESTABLISHMENT EXPENSES</t>
  </si>
  <si>
    <t>A. SHAREHOLDERS EQUITY</t>
  </si>
  <si>
    <t xml:space="preserve"> 2. Deferred Exchange Differences on Loans for</t>
  </si>
  <si>
    <t>I. Share Capital</t>
  </si>
  <si>
    <t xml:space="preserve">  Fixed Assets Acquisitions</t>
  </si>
  <si>
    <t xml:space="preserve"> (351,692 shares, νalue 30,000 GrD each)</t>
  </si>
  <si>
    <t xml:space="preserve"> 4. Other Establishment Expenses</t>
  </si>
  <si>
    <t xml:space="preserve"> 1. Paid in Share Capital</t>
  </si>
  <si>
    <t>Total (B)</t>
  </si>
  <si>
    <t>C. FIXED ASSETS</t>
  </si>
  <si>
    <t>III. Revaluation Reserves - Investment</t>
  </si>
  <si>
    <t>I. Intangible Assets</t>
  </si>
  <si>
    <t>Grants</t>
  </si>
  <si>
    <t xml:space="preserve"> 1. Research &amp; Development Expenses</t>
  </si>
  <si>
    <t xml:space="preserve"> 3. Grants for Fixed Assets</t>
  </si>
  <si>
    <t>II. Tangible Assets</t>
  </si>
  <si>
    <t xml:space="preserve"> 1. Land</t>
  </si>
  <si>
    <t>IV. Reserves</t>
  </si>
  <si>
    <t xml:space="preserve"> 3. Buildings &amp; Technical Installations</t>
  </si>
  <si>
    <t xml:space="preserve"> 1. Legal Reserve</t>
  </si>
  <si>
    <t xml:space="preserve"> 4. Machinery - Technical Installations and Other</t>
  </si>
  <si>
    <t xml:space="preserve"> 3. Special Reserves</t>
  </si>
  <si>
    <t xml:space="preserve">  Mechanical Equipment</t>
  </si>
  <si>
    <t xml:space="preserve"> 5. Special Law Tax-Free Reserves</t>
  </si>
  <si>
    <t xml:space="preserve"> 5. Transportation Means</t>
  </si>
  <si>
    <t xml:space="preserve"> 6. Furniture and Other Equipment</t>
  </si>
  <si>
    <t xml:space="preserve"> 7. Assets under Construction and Prepayments</t>
  </si>
  <si>
    <t>V. Retained Earnings</t>
  </si>
  <si>
    <t xml:space="preserve"> Retained Earnings carried forward</t>
  </si>
  <si>
    <t>Total Tangible &amp; Intangible Assets</t>
  </si>
  <si>
    <t>Total Shareholders Equity (A)</t>
  </si>
  <si>
    <t>III. Investments and Other Non-Current</t>
  </si>
  <si>
    <t xml:space="preserve"> Financial Assets</t>
  </si>
  <si>
    <t xml:space="preserve"> 1. Investments in Affiliated Companies</t>
  </si>
  <si>
    <t>B. PROVISIONS FOR RISKS AND CHARGES</t>
  </si>
  <si>
    <t xml:space="preserve"> 7. Other Long-term Receivables</t>
  </si>
  <si>
    <t xml:space="preserve"> 1. Provisions for Personnel Dismissal and Retirement</t>
  </si>
  <si>
    <t xml:space="preserve">  Compensation</t>
  </si>
  <si>
    <t>Total Fixed Assets (C)</t>
  </si>
  <si>
    <t xml:space="preserve"> 2. Other Provisions</t>
  </si>
  <si>
    <t>D. CURRENT ASSETS</t>
  </si>
  <si>
    <t>I. Inventories</t>
  </si>
  <si>
    <t>Γ. LIABILITIES</t>
  </si>
  <si>
    <t xml:space="preserve"> 1. Merchandise</t>
  </si>
  <si>
    <t>I. Long Term Liabilities</t>
  </si>
  <si>
    <t xml:space="preserve"> 2. Finished and Semi-finished Products </t>
  </si>
  <si>
    <t xml:space="preserve"> 2. Bank Loans</t>
  </si>
  <si>
    <t xml:space="preserve"> 4. Raw and Auxiliary Materials - Consumable Materials -</t>
  </si>
  <si>
    <t xml:space="preserve"> 7. Long Term Bills of Exchange</t>
  </si>
  <si>
    <t xml:space="preserve">  Spare Parts and Packing Materials</t>
  </si>
  <si>
    <r>
      <t xml:space="preserve">  </t>
    </r>
    <r>
      <rPr>
        <b/>
        <sz val="8"/>
        <color indexed="18"/>
        <rFont val="Verdana"/>
        <family val="2"/>
      </rPr>
      <t>Less:</t>
    </r>
    <r>
      <rPr>
        <sz val="8"/>
        <color indexed="18"/>
        <rFont val="Verdana"/>
        <family val="2"/>
      </rPr>
      <t xml:space="preserve"> Unearned Interest</t>
    </r>
  </si>
  <si>
    <t xml:space="preserve"> 5. Inventories Prepayments</t>
  </si>
  <si>
    <t xml:space="preserve"> 8. Other Long Term Liabilities</t>
  </si>
  <si>
    <t>II. Receivables</t>
  </si>
  <si>
    <t>II. Short Term Liabilities</t>
  </si>
  <si>
    <t xml:space="preserve"> 1. Trade Receivable</t>
  </si>
  <si>
    <t xml:space="preserve"> 1. Suppliers</t>
  </si>
  <si>
    <r>
      <t xml:space="preserve">  </t>
    </r>
    <r>
      <rPr>
        <b/>
        <sz val="8"/>
        <color indexed="18"/>
        <rFont val="Verdana"/>
        <family val="2"/>
      </rPr>
      <t>Less:</t>
    </r>
    <r>
      <rPr>
        <sz val="8"/>
        <color indexed="18"/>
        <rFont val="Verdana"/>
        <family val="2"/>
      </rPr>
      <t xml:space="preserve"> Provisions</t>
    </r>
  </si>
  <si>
    <t xml:space="preserve"> 2. Bills of Exchange</t>
  </si>
  <si>
    <t xml:space="preserve"> 3. Bills Overdue</t>
  </si>
  <si>
    <t xml:space="preserve"> 3a. Cheques Receivable</t>
  </si>
  <si>
    <t xml:space="preserve"> 3. Short Term Bank Loans</t>
  </si>
  <si>
    <t xml:space="preserve"> 5. Short-term Receivables from Affiliated</t>
  </si>
  <si>
    <t xml:space="preserve"> 4. Customer Advances</t>
  </si>
  <si>
    <t xml:space="preserve">  Companies</t>
  </si>
  <si>
    <t xml:space="preserve"> 5. Taxes and Duties payable</t>
  </si>
  <si>
    <t xml:space="preserve"> 8. Short-term Deposits</t>
  </si>
  <si>
    <t xml:space="preserve"> 6. Social Security Funds</t>
  </si>
  <si>
    <t xml:space="preserve"> 10. Doubtful Receivables</t>
  </si>
  <si>
    <t xml:space="preserve"> 7. Long Term Liabilities payable within the</t>
  </si>
  <si>
    <t xml:space="preserve"> 11. Other Receivables</t>
  </si>
  <si>
    <t xml:space="preserve">  next Year</t>
  </si>
  <si>
    <t xml:space="preserve"> 12. Advances and Prepayments</t>
  </si>
  <si>
    <t xml:space="preserve"> 10. Dividends payable</t>
  </si>
  <si>
    <t xml:space="preserve"> 11. Other Creditors</t>
  </si>
  <si>
    <t>IV. Liquid Funds</t>
  </si>
  <si>
    <t>Total Liabilities (C)</t>
  </si>
  <si>
    <t xml:space="preserve"> 1. Cash</t>
  </si>
  <si>
    <t xml:space="preserve"> 2. Sight and Time Deposits</t>
  </si>
  <si>
    <t>Total Current Assets (D)</t>
  </si>
  <si>
    <t>E. PREPAYMENTS</t>
  </si>
  <si>
    <t xml:space="preserve"> 1. Prepaid Expenditure</t>
  </si>
  <si>
    <t>D. ACCRUALS</t>
  </si>
  <si>
    <t xml:space="preserve"> 2. Accrued Income</t>
  </si>
  <si>
    <t xml:space="preserve"> 2. Accrued Expenditure</t>
  </si>
  <si>
    <t xml:space="preserve"> 3. Other Prepayment Accounts</t>
  </si>
  <si>
    <t xml:space="preserve"> 3. Other Accruals</t>
  </si>
  <si>
    <t>Total (E)</t>
  </si>
  <si>
    <t>Total (D)</t>
  </si>
  <si>
    <t>TOTAL ASSETS (Β+C+D+E)</t>
  </si>
  <si>
    <t>TOTAL OWNERS EQUITY &amp; LIABILITIES (A+B+C+D)</t>
  </si>
  <si>
    <t>MEMO ACCOUNTS</t>
  </si>
  <si>
    <t xml:space="preserve"> 1. Third Party Assets</t>
  </si>
  <si>
    <t xml:space="preserve"> 1. Third Party Liabilities</t>
  </si>
  <si>
    <t xml:space="preserve"> 2. Debit Accounts of Guarantees and Colateral</t>
  </si>
  <si>
    <t xml:space="preserve">  Security</t>
  </si>
  <si>
    <t xml:space="preserve"> 3. Contractual Claims </t>
  </si>
  <si>
    <t xml:space="preserve"> 3. Contractual Obligations</t>
  </si>
  <si>
    <t xml:space="preserve"> 4. Other Memo Accounts</t>
  </si>
  <si>
    <t>PROFIT &amp; LOSS ACCOUNT</t>
  </si>
  <si>
    <t>APPROPRIATION ACCOUNT</t>
  </si>
  <si>
    <t>Year 1999</t>
  </si>
  <si>
    <t>Year 1998</t>
  </si>
  <si>
    <t>I. Operating Results</t>
  </si>
  <si>
    <t xml:space="preserve"> Turnover (Sales)</t>
  </si>
  <si>
    <t>Earnings (Profits) for the Year</t>
  </si>
  <si>
    <r>
      <t xml:space="preserve"> </t>
    </r>
    <r>
      <rPr>
        <b/>
        <sz val="8"/>
        <color indexed="62"/>
        <rFont val="Verdana"/>
        <family val="2"/>
      </rPr>
      <t>Less:</t>
    </r>
    <r>
      <rPr>
        <sz val="8"/>
        <color indexed="62"/>
        <rFont val="Verdana"/>
        <family val="2"/>
      </rPr>
      <t xml:space="preserve"> Cost of Sales</t>
    </r>
  </si>
  <si>
    <t>Retained Earnings brought forward</t>
  </si>
  <si>
    <t xml:space="preserve"> Gross Operating results (Profits)</t>
  </si>
  <si>
    <t>Tax Differences of Previous Years</t>
  </si>
  <si>
    <r>
      <t xml:space="preserve"> </t>
    </r>
    <r>
      <rPr>
        <b/>
        <sz val="8"/>
        <color indexed="62"/>
        <rFont val="Verdana"/>
        <family val="2"/>
      </rPr>
      <t>Plus:</t>
    </r>
    <r>
      <rPr>
        <sz val="8"/>
        <color indexed="62"/>
        <rFont val="Verdana"/>
        <family val="2"/>
      </rPr>
      <t xml:space="preserve"> Other Operating Income</t>
    </r>
  </si>
  <si>
    <t>Total</t>
  </si>
  <si>
    <t xml:space="preserve"> Total</t>
  </si>
  <si>
    <r>
      <t xml:space="preserve"> </t>
    </r>
    <r>
      <rPr>
        <b/>
        <sz val="8"/>
        <color indexed="62"/>
        <rFont val="Verdana"/>
        <family val="2"/>
      </rPr>
      <t>LESS:</t>
    </r>
    <r>
      <rPr>
        <sz val="8"/>
        <color indexed="62"/>
        <rFont val="Verdana"/>
        <family val="2"/>
      </rPr>
      <t xml:space="preserve">  1. Administration Expenditures</t>
    </r>
  </si>
  <si>
    <t xml:space="preserve">   3. Distribution Expenditure</t>
  </si>
  <si>
    <r>
      <t>LESS</t>
    </r>
    <r>
      <rPr>
        <sz val="8"/>
        <color indexed="18"/>
        <rFont val="Verdana"/>
        <family val="2"/>
      </rPr>
      <t>:    1. Income Tax</t>
    </r>
  </si>
  <si>
    <t xml:space="preserve"> Partial Operating Results (Profits)</t>
  </si>
  <si>
    <t xml:space="preserve"> 2. Other Non-Operating Taxes</t>
  </si>
  <si>
    <t xml:space="preserve"> Plus: </t>
  </si>
  <si>
    <t>Profits for Distribution</t>
  </si>
  <si>
    <t xml:space="preserve">    2. Income from Securities</t>
  </si>
  <si>
    <t xml:space="preserve">    4. Interest Received and Related Income</t>
  </si>
  <si>
    <t>Profits appropriated as follows:</t>
  </si>
  <si>
    <t>1. Legal Reserve</t>
  </si>
  <si>
    <r>
      <t xml:space="preserve"> </t>
    </r>
    <r>
      <rPr>
        <b/>
        <sz val="8"/>
        <color indexed="62"/>
        <rFont val="Verdana"/>
        <family val="2"/>
      </rPr>
      <t>Less:</t>
    </r>
  </si>
  <si>
    <t>2. Dividends</t>
  </si>
  <si>
    <t xml:space="preserve">    3. Loan Interest and Related Expenditures</t>
  </si>
  <si>
    <t>6b. Specially Taxed Reserves</t>
  </si>
  <si>
    <t xml:space="preserve"> Total Operating Results (Profits)</t>
  </si>
  <si>
    <t>8. Retained Earnings carried forward</t>
  </si>
  <si>
    <t>II. PLUS: Non-Operating Results</t>
  </si>
  <si>
    <t xml:space="preserve">       1. Extraordinary Income</t>
  </si>
  <si>
    <t xml:space="preserve">       2. Extraordinary Profits</t>
  </si>
  <si>
    <r>
      <t xml:space="preserve"> </t>
    </r>
    <r>
      <rPr>
        <b/>
        <sz val="8"/>
        <color indexed="62"/>
        <rFont val="Verdana"/>
        <family val="2"/>
      </rPr>
      <t>Less:</t>
    </r>
    <r>
      <rPr>
        <sz val="8"/>
        <color indexed="62"/>
        <rFont val="Verdana"/>
        <family val="2"/>
      </rPr>
      <t xml:space="preserve">   1. Extraordinary Expenditure</t>
    </r>
  </si>
  <si>
    <t xml:space="preserve">   2. Extraordinary Losses</t>
  </si>
  <si>
    <t xml:space="preserve">   3. Prior Year Expenses</t>
  </si>
  <si>
    <t>NOTE</t>
  </si>
  <si>
    <t xml:space="preserve">   4. Provisions for Extraordinary Contingencies</t>
  </si>
  <si>
    <t>The last revaluation of the Company's land and buildings was made on 12.31.96</t>
  </si>
  <si>
    <t xml:space="preserve"> Operating and Non-Operating Results (Profits)</t>
  </si>
  <si>
    <r>
      <t xml:space="preserve"> </t>
    </r>
    <r>
      <rPr>
        <b/>
        <sz val="8"/>
        <color indexed="62"/>
        <rFont val="Verdana"/>
        <family val="2"/>
      </rPr>
      <t>Less:</t>
    </r>
    <r>
      <rPr>
        <sz val="8"/>
        <color indexed="62"/>
        <rFont val="Verdana"/>
        <family val="2"/>
      </rPr>
      <t xml:space="preserve"> Total Depreciation of Fixed Assets</t>
    </r>
  </si>
  <si>
    <r>
      <t xml:space="preserve"> </t>
    </r>
    <r>
      <rPr>
        <b/>
        <sz val="8"/>
        <color indexed="62"/>
        <rFont val="Verdana"/>
        <family val="2"/>
      </rPr>
      <t>Less:</t>
    </r>
    <r>
      <rPr>
        <sz val="8"/>
        <color indexed="62"/>
        <rFont val="Verdana"/>
        <family val="2"/>
      </rPr>
      <t xml:space="preserve"> Amounts already included in the operating cost</t>
    </r>
  </si>
  <si>
    <t>EARNINGS (PROFITS) FOR THE YEAR before taxes</t>
  </si>
  <si>
    <t xml:space="preserve"> REG.:1482/01AT/B/86/300/96</t>
  </si>
  <si>
    <t>1st  CONSOLIDATED BALANCE SHEET OF DECEMBER 31st 1999</t>
  </si>
  <si>
    <t>(JANUARY 1 - DECEMBER 31 1999)</t>
  </si>
  <si>
    <t>Amounts in drachmas for the fiscal year 1999</t>
  </si>
  <si>
    <t>Amounts in drachmas for the fiscal year 1998</t>
  </si>
  <si>
    <t>Amounts in drachmas for the period 1/1-12/31/1999</t>
  </si>
  <si>
    <t>Amounts in drachmas for the period 1/1-12/31/1998</t>
  </si>
  <si>
    <t>Acquisition Value</t>
  </si>
  <si>
    <t>RE-adjusted Value</t>
  </si>
  <si>
    <t>B</t>
  </si>
  <si>
    <t>ESTABLISHMENT EXPENSES</t>
  </si>
  <si>
    <t>Α</t>
  </si>
  <si>
    <t>OWNERS EQUITY</t>
  </si>
  <si>
    <t>Formation and set-up expenses</t>
  </si>
  <si>
    <t>I</t>
  </si>
  <si>
    <t>Share Capital</t>
  </si>
  <si>
    <t xml:space="preserve">Foreign exchange differences of loans used in the </t>
  </si>
  <si>
    <t>Paid up capital</t>
  </si>
  <si>
    <t>acquisition of fixed assets</t>
  </si>
  <si>
    <t>Other foundation expenses</t>
  </si>
  <si>
    <t>C</t>
  </si>
  <si>
    <t>FIXED ASSETS</t>
  </si>
  <si>
    <t>ΙΙΙ</t>
  </si>
  <si>
    <t xml:space="preserve">Value Adjustments- Investment </t>
  </si>
  <si>
    <t>Subsidies</t>
  </si>
  <si>
    <t>Intangible assets</t>
  </si>
  <si>
    <t>Fixed asset investment subsidies</t>
  </si>
  <si>
    <t>Research and development expenses</t>
  </si>
  <si>
    <t>IV</t>
  </si>
  <si>
    <t>Reserves</t>
  </si>
  <si>
    <t>II</t>
  </si>
  <si>
    <t>Tangible Assets</t>
  </si>
  <si>
    <t>Statutory reserve</t>
  </si>
  <si>
    <t>Fields-lots</t>
  </si>
  <si>
    <t>Extraordinary reserves</t>
  </si>
  <si>
    <t>Buildings and technical works</t>
  </si>
  <si>
    <t>4a</t>
  </si>
  <si>
    <t xml:space="preserve">Reserves taxable according to </t>
  </si>
  <si>
    <t xml:space="preserve">Machinery-technical installations and other </t>
  </si>
  <si>
    <t>article 8 of Law 2579/96</t>
  </si>
  <si>
    <t>mechanical equipment</t>
  </si>
  <si>
    <t>Special law untaxed reserves</t>
  </si>
  <si>
    <t>Transportation equipment</t>
  </si>
  <si>
    <t>Furniture and other equipment</t>
  </si>
  <si>
    <t>Fixed assets under construction and down payments</t>
  </si>
  <si>
    <t>V</t>
  </si>
  <si>
    <t>Results carried forward</t>
  </si>
  <si>
    <t>Period's profit carried forward</t>
  </si>
  <si>
    <t>Total Tangible Assets and Intangible Assets (CI+CII)</t>
  </si>
  <si>
    <t xml:space="preserve"> </t>
  </si>
  <si>
    <t>III</t>
  </si>
  <si>
    <t xml:space="preserve">Participations and  other long-term </t>
  </si>
  <si>
    <t>Total Owners Equity (AI+AIII+AIV+AV)</t>
  </si>
  <si>
    <t>Participations in subsidiaries</t>
  </si>
  <si>
    <t>1a</t>
  </si>
  <si>
    <t>Participations in affiliated companies</t>
  </si>
  <si>
    <t>PROVISIONS FOR CONTINGENCIES AND EXPENSES</t>
  </si>
  <si>
    <t>Other long-term claims</t>
  </si>
  <si>
    <t xml:space="preserve">Personell dismissal and retirement </t>
  </si>
  <si>
    <t>compensation provision</t>
  </si>
  <si>
    <t>Total Fixed Assets (CΙ + CΙΙ + CΙΙΙ)</t>
  </si>
  <si>
    <t>Other provisions</t>
  </si>
  <si>
    <t>LIABILITIES</t>
  </si>
  <si>
    <t>D</t>
  </si>
  <si>
    <t>CURRENT ASSETS</t>
  </si>
  <si>
    <t>Long-term liabilities</t>
  </si>
  <si>
    <t>Stocks</t>
  </si>
  <si>
    <t>Debentures</t>
  </si>
  <si>
    <t>Merchandise</t>
  </si>
  <si>
    <t>Bank loans</t>
  </si>
  <si>
    <t>Finished and semifinished products, byproducts and scrap</t>
  </si>
  <si>
    <t>Long-term bills payable</t>
  </si>
  <si>
    <t>Raw direct and indirect material - Consumable material -</t>
  </si>
  <si>
    <t>Less: interest discount</t>
  </si>
  <si>
    <t>spare parts and containers</t>
  </si>
  <si>
    <t>Other long-term obligations</t>
  </si>
  <si>
    <t>Down payments for stocks</t>
  </si>
  <si>
    <t>Receivables</t>
  </si>
  <si>
    <t>Short-term liabilities</t>
  </si>
  <si>
    <t>Customers</t>
  </si>
  <si>
    <t>Suppliers</t>
  </si>
  <si>
    <t xml:space="preserve">Less: Allowances </t>
  </si>
  <si>
    <t>Bills payable</t>
  </si>
  <si>
    <t>Bills receivable</t>
  </si>
  <si>
    <t>Bills overdue</t>
  </si>
  <si>
    <t>Short-term liabilities to Banks</t>
  </si>
  <si>
    <t>3a</t>
  </si>
  <si>
    <t xml:space="preserve">Cheques Receivable </t>
  </si>
  <si>
    <t>Customers down payments</t>
  </si>
  <si>
    <t>3b</t>
  </si>
  <si>
    <t>Noted cheques receivable</t>
  </si>
  <si>
    <t>Tax and duties payable</t>
  </si>
  <si>
    <t>Short-term receivables from subsidiaries</t>
  </si>
  <si>
    <t>Insurance and pension fund dues</t>
  </si>
  <si>
    <t>Blocked deposits</t>
  </si>
  <si>
    <t>Current instalments of long-term obligations</t>
  </si>
  <si>
    <t>Doubtfull-disputed customers and debtors</t>
  </si>
  <si>
    <t>Dividends payable</t>
  </si>
  <si>
    <t>Sundry debtors</t>
  </si>
  <si>
    <t>Advances and credits control account</t>
  </si>
  <si>
    <t>Total liabilities (CI+CII)</t>
  </si>
  <si>
    <t>Cash</t>
  </si>
  <si>
    <t>Cash on hand</t>
  </si>
  <si>
    <t>Sight and time deposits</t>
  </si>
  <si>
    <t>E.</t>
  </si>
  <si>
    <t>Total current assets (DI + DII +DIV)</t>
  </si>
  <si>
    <t>TRANSIT DEBIT BALANCES</t>
  </si>
  <si>
    <t>TRANSIT CREDIT BALANCES</t>
  </si>
  <si>
    <t>Prepaid expenses</t>
  </si>
  <si>
    <t>Accrued expenses</t>
  </si>
  <si>
    <t>Noncurrent receivables from currently-earned income</t>
  </si>
  <si>
    <t>Other credit transit balances</t>
  </si>
  <si>
    <t>Other transit debit balances</t>
  </si>
  <si>
    <t>GRAND TOTAL ASSETS</t>
  </si>
  <si>
    <t>DEBIT MEMO ACCOUNTS</t>
  </si>
  <si>
    <t>TOTAL OWNERS EQUITY AND LIABILITIES</t>
  </si>
  <si>
    <t>CREDIT MEMO ACCOUNTS</t>
  </si>
  <si>
    <t>INCOME STATEMENT FOR THE YEAR ENDED DECEMBER 31st 1999</t>
  </si>
  <si>
    <t>(January1 -December 31, 1999)</t>
  </si>
  <si>
    <t>NOTES:</t>
  </si>
  <si>
    <t>Ι.</t>
  </si>
  <si>
    <t>Operating results</t>
  </si>
  <si>
    <t>Net turnover (sales)</t>
  </si>
  <si>
    <t>Less: cost of goods sold</t>
  </si>
  <si>
    <t>Gross trading profit (or loss)</t>
  </si>
  <si>
    <t>Plus: other operating income</t>
  </si>
  <si>
    <t>Less:</t>
  </si>
  <si>
    <t>Administrative expenses</t>
  </si>
  <si>
    <t>Selling expenses</t>
  </si>
  <si>
    <t>Operating results before financial transactions</t>
  </si>
  <si>
    <t>PLUS:</t>
  </si>
  <si>
    <t>Income from securities</t>
  </si>
  <si>
    <t>Interest and related income</t>
  </si>
  <si>
    <t>Less</t>
  </si>
  <si>
    <t>Interest charges and related expenses</t>
  </si>
  <si>
    <t>Total net operating income before extraodrinary items and taxes</t>
  </si>
  <si>
    <t>PLUS: Extraordinary items</t>
  </si>
  <si>
    <t>Extraordinary income</t>
  </si>
  <si>
    <t>Extraordinary profits</t>
  </si>
  <si>
    <t>Prior period income</t>
  </si>
  <si>
    <t>Income from unused prior period provisions</t>
  </si>
  <si>
    <t>Extraordinary and non-operating expenses</t>
  </si>
  <si>
    <t>Extraordinary losses</t>
  </si>
  <si>
    <t>Prior period expenses</t>
  </si>
  <si>
    <t>Provisions for extraordinary contingencies</t>
  </si>
  <si>
    <t xml:space="preserve">Net income after extraordinary items and before taxes and </t>
  </si>
  <si>
    <t>extra depreciation</t>
  </si>
  <si>
    <t>Less: Total depreciation recorded</t>
  </si>
  <si>
    <t>Less: normal depreciation (included in the operating cost)</t>
  </si>
  <si>
    <t>NET INCOME FOR THE YEAR BEFORE TAX</t>
  </si>
  <si>
    <t>Less: income tax</t>
  </si>
  <si>
    <t>Less: Reserves tax of article 8 Law 2579/98</t>
  </si>
  <si>
    <t>Less: Differences of prior period's tax audit</t>
  </si>
  <si>
    <t>Less: Other taxes not incorporated in the operating cost</t>
  </si>
  <si>
    <t>NET COSOLIDATED RESULTS (PROFITS) FOR THE YEAR</t>
  </si>
</sst>
</file>

<file path=xl/styles.xml><?xml version="1.0" encoding="utf-8"?>
<styleSheet xmlns="http://schemas.openxmlformats.org/spreadsheetml/2006/main">
  <numFmts count="9">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
  </numFmts>
  <fonts count="23">
    <font>
      <sz val="10"/>
      <name val="Arial"/>
      <family val="0"/>
    </font>
    <font>
      <sz val="10"/>
      <color indexed="62"/>
      <name val="Arial"/>
      <family val="0"/>
    </font>
    <font>
      <b/>
      <sz val="18"/>
      <color indexed="62"/>
      <name val="Verdana"/>
      <family val="2"/>
    </font>
    <font>
      <sz val="10"/>
      <color indexed="62"/>
      <name val="Verdana"/>
      <family val="2"/>
    </font>
    <font>
      <sz val="13"/>
      <color indexed="62"/>
      <name val="Verdana"/>
      <family val="2"/>
    </font>
    <font>
      <b/>
      <i/>
      <sz val="12"/>
      <color indexed="62"/>
      <name val="Verdana"/>
      <family val="2"/>
    </font>
    <font>
      <b/>
      <i/>
      <sz val="10"/>
      <color indexed="62"/>
      <name val="Verdana"/>
      <family val="2"/>
    </font>
    <font>
      <sz val="11"/>
      <color indexed="62"/>
      <name val="Verdana"/>
      <family val="2"/>
    </font>
    <font>
      <u val="single"/>
      <sz val="10"/>
      <color indexed="62"/>
      <name val="Verdana"/>
      <family val="2"/>
    </font>
    <font>
      <u val="single"/>
      <sz val="10"/>
      <color indexed="18"/>
      <name val="Verdana"/>
      <family val="2"/>
    </font>
    <font>
      <sz val="8"/>
      <color indexed="62"/>
      <name val="Verdana"/>
      <family val="2"/>
    </font>
    <font>
      <u val="single"/>
      <sz val="8"/>
      <color indexed="62"/>
      <name val="Verdana"/>
      <family val="2"/>
    </font>
    <font>
      <b/>
      <sz val="8"/>
      <color indexed="18"/>
      <name val="Verdana"/>
      <family val="2"/>
    </font>
    <font>
      <b/>
      <sz val="8"/>
      <color indexed="62"/>
      <name val="Verdana"/>
      <family val="2"/>
    </font>
    <font>
      <sz val="8"/>
      <color indexed="18"/>
      <name val="Verdana"/>
      <family val="2"/>
    </font>
    <font>
      <b/>
      <sz val="10"/>
      <color indexed="18"/>
      <name val="Verdana"/>
      <family val="2"/>
    </font>
    <font>
      <sz val="10"/>
      <color indexed="18"/>
      <name val="Verdana"/>
      <family val="2"/>
    </font>
    <font>
      <sz val="10"/>
      <name val="MgNewTimes"/>
      <family val="0"/>
    </font>
    <font>
      <b/>
      <sz val="11"/>
      <color indexed="62"/>
      <name val="Verdana"/>
      <family val="2"/>
    </font>
    <font>
      <b/>
      <sz val="16"/>
      <color indexed="62"/>
      <name val="Verdana"/>
      <family val="2"/>
    </font>
    <font>
      <b/>
      <u val="single"/>
      <sz val="11"/>
      <color indexed="62"/>
      <name val="Verdana"/>
      <family val="2"/>
    </font>
    <font>
      <b/>
      <u val="doubleAccounting"/>
      <sz val="11"/>
      <color indexed="62"/>
      <name val="Verdana"/>
      <family val="2"/>
    </font>
    <font>
      <b/>
      <sz val="9"/>
      <color indexed="62"/>
      <name val="Verdana"/>
      <family val="2"/>
    </font>
  </fonts>
  <fills count="2">
    <fill>
      <patternFill/>
    </fill>
    <fill>
      <patternFill patternType="gray125"/>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style="medium"/>
      <right style="medium"/>
      <top>
        <color indexed="63"/>
      </top>
      <bottom style="medium"/>
    </border>
    <border>
      <left>
        <color indexed="63"/>
      </left>
      <right style="medium"/>
      <top>
        <color indexed="63"/>
      </top>
      <bottom style="double"/>
    </border>
    <border>
      <left>
        <color indexed="63"/>
      </left>
      <right style="medium"/>
      <top>
        <color indexed="63"/>
      </top>
      <bottom style="thin"/>
    </border>
    <border>
      <left>
        <color indexed="63"/>
      </left>
      <right style="medium"/>
      <top style="thin"/>
      <bottom style="double"/>
    </border>
    <border>
      <left>
        <color indexed="63"/>
      </left>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3" fontId="17" fillId="0" borderId="0">
      <alignment/>
      <protection/>
    </xf>
    <xf numFmtId="3" fontId="17" fillId="0" borderId="0">
      <alignment/>
      <protection/>
    </xf>
  </cellStyleXfs>
  <cellXfs count="196">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1" fillId="0" borderId="4" xfId="0" applyFont="1" applyBorder="1" applyAlignment="1">
      <alignment/>
    </xf>
    <xf numFmtId="0" fontId="0" fillId="0" borderId="5" xfId="0" applyBorder="1" applyAlignment="1">
      <alignment/>
    </xf>
    <xf numFmtId="0" fontId="1" fillId="0" borderId="0" xfId="0" applyFont="1" applyAlignment="1">
      <alignment/>
    </xf>
    <xf numFmtId="0" fontId="1" fillId="0" borderId="0" xfId="0" applyFont="1" applyBorder="1" applyAlignment="1">
      <alignment/>
    </xf>
    <xf numFmtId="0" fontId="5" fillId="0" borderId="0" xfId="0" applyFont="1" applyAlignment="1">
      <alignment/>
    </xf>
    <xf numFmtId="0" fontId="1" fillId="0" borderId="6" xfId="0" applyFont="1" applyBorder="1" applyAlignment="1">
      <alignment/>
    </xf>
    <xf numFmtId="0" fontId="6" fillId="0" borderId="7" xfId="0" applyFont="1" applyBorder="1" applyAlignment="1">
      <alignment/>
    </xf>
    <xf numFmtId="0" fontId="1" fillId="0" borderId="7" xfId="0" applyFont="1" applyBorder="1" applyAlignment="1">
      <alignment/>
    </xf>
    <xf numFmtId="0" fontId="0" fillId="0" borderId="7" xfId="0" applyBorder="1" applyAlignment="1">
      <alignment/>
    </xf>
    <xf numFmtId="0" fontId="6" fillId="0" borderId="7" xfId="0" applyFont="1" applyBorder="1" applyAlignment="1">
      <alignment horizontal="right"/>
    </xf>
    <xf numFmtId="0" fontId="0" fillId="0" borderId="8" xfId="0" applyBorder="1" applyAlignment="1">
      <alignment/>
    </xf>
    <xf numFmtId="0" fontId="1" fillId="0" borderId="9" xfId="0" applyFont="1" applyBorder="1" applyAlignment="1">
      <alignment/>
    </xf>
    <xf numFmtId="14" fontId="3" fillId="0" borderId="10" xfId="0" applyNumberFormat="1" applyFont="1" applyBorder="1" applyAlignment="1">
      <alignment horizontal="center"/>
    </xf>
    <xf numFmtId="0" fontId="7" fillId="0" borderId="10" xfId="0" applyFont="1" applyBorder="1" applyAlignment="1">
      <alignment horizontal="center"/>
    </xf>
    <xf numFmtId="0" fontId="1" fillId="0" borderId="11" xfId="0" applyFont="1" applyBorder="1" applyAlignment="1">
      <alignment/>
    </xf>
    <xf numFmtId="0" fontId="0" fillId="0" borderId="9" xfId="0" applyBorder="1" applyAlignment="1">
      <alignment/>
    </xf>
    <xf numFmtId="0" fontId="0" fillId="0" borderId="12" xfId="0" applyBorder="1" applyAlignment="1">
      <alignment/>
    </xf>
    <xf numFmtId="0" fontId="0" fillId="0" borderId="1" xfId="0" applyBorder="1" applyAlignment="1">
      <alignment/>
    </xf>
    <xf numFmtId="0" fontId="0" fillId="0" borderId="4" xfId="0" applyBorder="1" applyAlignment="1">
      <alignment/>
    </xf>
    <xf numFmtId="0" fontId="3" fillId="0" borderId="0" xfId="0" applyFont="1" applyAlignment="1">
      <alignment/>
    </xf>
    <xf numFmtId="0" fontId="8" fillId="0" borderId="2" xfId="0" applyFont="1" applyBorder="1" applyAlignment="1">
      <alignment horizontal="center"/>
    </xf>
    <xf numFmtId="0" fontId="0" fillId="0" borderId="13" xfId="0" applyBorder="1" applyAlignment="1">
      <alignment/>
    </xf>
    <xf numFmtId="0" fontId="10" fillId="0" borderId="0" xfId="0" applyFont="1" applyAlignment="1">
      <alignment/>
    </xf>
    <xf numFmtId="0" fontId="10" fillId="0" borderId="14" xfId="0" applyFont="1" applyBorder="1" applyAlignment="1">
      <alignment horizontal="center"/>
    </xf>
    <xf numFmtId="0" fontId="11" fillId="0" borderId="0" xfId="0" applyFont="1" applyAlignment="1">
      <alignment horizontal="center"/>
    </xf>
    <xf numFmtId="0" fontId="0" fillId="0" borderId="15" xfId="0" applyBorder="1" applyAlignment="1">
      <alignment/>
    </xf>
    <xf numFmtId="0" fontId="8" fillId="0" borderId="0" xfId="0" applyFont="1" applyAlignment="1">
      <alignment horizontal="center"/>
    </xf>
    <xf numFmtId="0" fontId="12" fillId="0" borderId="0" xfId="0" applyFont="1" applyAlignment="1">
      <alignment/>
    </xf>
    <xf numFmtId="3" fontId="10" fillId="0" borderId="0" xfId="0" applyNumberFormat="1" applyFont="1" applyAlignment="1">
      <alignment/>
    </xf>
    <xf numFmtId="0" fontId="13" fillId="0" borderId="0" xfId="0" applyFont="1" applyAlignment="1">
      <alignment/>
    </xf>
    <xf numFmtId="0" fontId="14" fillId="0" borderId="0" xfId="0" applyFont="1" applyBorder="1" applyAlignment="1">
      <alignment horizontal="left" indent="1"/>
    </xf>
    <xf numFmtId="0" fontId="12" fillId="0" borderId="0" xfId="0" applyFont="1" applyAlignment="1">
      <alignment horizontal="left" indent="1"/>
    </xf>
    <xf numFmtId="0" fontId="13" fillId="0" borderId="0" xfId="0" applyFont="1" applyAlignment="1">
      <alignment horizontal="left" indent="1"/>
    </xf>
    <xf numFmtId="0" fontId="14" fillId="0" borderId="0" xfId="0" applyFont="1" applyAlignment="1">
      <alignment horizontal="left" indent="2"/>
    </xf>
    <xf numFmtId="0" fontId="10" fillId="0" borderId="0" xfId="0" applyFont="1" applyAlignment="1">
      <alignment horizontal="left" indent="2"/>
    </xf>
    <xf numFmtId="0" fontId="14" fillId="0" borderId="0" xfId="0" applyFont="1" applyAlignment="1">
      <alignment horizontal="left" indent="1"/>
    </xf>
    <xf numFmtId="3" fontId="10" fillId="0" borderId="14" xfId="0" applyNumberFormat="1" applyFont="1" applyBorder="1" applyAlignment="1">
      <alignment/>
    </xf>
    <xf numFmtId="0" fontId="10" fillId="0" borderId="0" xfId="0" applyFont="1" applyAlignment="1">
      <alignment horizontal="left" indent="1"/>
    </xf>
    <xf numFmtId="3" fontId="10" fillId="0" borderId="16" xfId="0" applyNumberFormat="1" applyFont="1" applyBorder="1" applyAlignment="1">
      <alignment/>
    </xf>
    <xf numFmtId="3" fontId="10" fillId="0" borderId="0" xfId="0" applyNumberFormat="1" applyFont="1" applyBorder="1" applyAlignment="1">
      <alignment/>
    </xf>
    <xf numFmtId="0" fontId="0" fillId="0" borderId="0" xfId="0" applyBorder="1" applyAlignment="1">
      <alignment/>
    </xf>
    <xf numFmtId="0" fontId="13" fillId="0" borderId="0" xfId="0" applyFont="1" applyAlignment="1">
      <alignment horizontal="right"/>
    </xf>
    <xf numFmtId="3" fontId="10" fillId="0" borderId="17" xfId="0" applyNumberFormat="1" applyFont="1" applyBorder="1" applyAlignment="1">
      <alignment/>
    </xf>
    <xf numFmtId="0" fontId="12" fillId="0" borderId="0" xfId="0" applyFont="1" applyAlignment="1">
      <alignment horizontal="left" indent="3"/>
    </xf>
    <xf numFmtId="0" fontId="10" fillId="0" borderId="0" xfId="0" applyFont="1" applyBorder="1" applyAlignment="1">
      <alignment/>
    </xf>
    <xf numFmtId="0" fontId="13" fillId="0" borderId="0" xfId="0" applyFont="1" applyAlignment="1">
      <alignment horizontal="left" indent="3"/>
    </xf>
    <xf numFmtId="0" fontId="12" fillId="0" borderId="0" xfId="0" applyFont="1" applyAlignment="1">
      <alignment horizontal="right"/>
    </xf>
    <xf numFmtId="3" fontId="10" fillId="0" borderId="18" xfId="0" applyNumberFormat="1" applyFont="1" applyBorder="1" applyAlignment="1">
      <alignment/>
    </xf>
    <xf numFmtId="0" fontId="12" fillId="0" borderId="0" xfId="0" applyFont="1" applyBorder="1" applyAlignment="1">
      <alignment horizontal="left" indent="1"/>
    </xf>
    <xf numFmtId="164" fontId="10" fillId="0" borderId="0" xfId="0" applyNumberFormat="1" applyFont="1" applyBorder="1" applyAlignment="1">
      <alignment/>
    </xf>
    <xf numFmtId="3" fontId="10" fillId="0" borderId="0" xfId="0" applyNumberFormat="1" applyFont="1" applyBorder="1" applyAlignment="1">
      <alignment horizontal="left" indent="2"/>
    </xf>
    <xf numFmtId="0" fontId="14" fillId="0" borderId="0" xfId="0" applyFont="1" applyBorder="1" applyAlignment="1">
      <alignment horizontal="left" indent="2"/>
    </xf>
    <xf numFmtId="3" fontId="13" fillId="0" borderId="0" xfId="0" applyNumberFormat="1" applyFont="1" applyBorder="1" applyAlignment="1">
      <alignment/>
    </xf>
    <xf numFmtId="0" fontId="10" fillId="0" borderId="0" xfId="0" applyFont="1" applyBorder="1" applyAlignment="1">
      <alignment horizontal="left" indent="2"/>
    </xf>
    <xf numFmtId="3" fontId="0" fillId="0" borderId="0" xfId="0" applyNumberFormat="1" applyBorder="1" applyAlignment="1">
      <alignment/>
    </xf>
    <xf numFmtId="3" fontId="10" fillId="0" borderId="0" xfId="0" applyNumberFormat="1" applyFont="1" applyAlignment="1">
      <alignment horizontal="right"/>
    </xf>
    <xf numFmtId="0" fontId="10" fillId="0" borderId="0" xfId="0" applyFont="1" applyBorder="1" applyAlignment="1">
      <alignment horizontal="left" indent="1"/>
    </xf>
    <xf numFmtId="3" fontId="10" fillId="0" borderId="14" xfId="0" applyNumberFormat="1" applyFont="1" applyBorder="1" applyAlignment="1">
      <alignment horizontal="right"/>
    </xf>
    <xf numFmtId="3" fontId="10" fillId="0" borderId="0" xfId="0" applyNumberFormat="1" applyFont="1" applyFill="1" applyBorder="1" applyAlignment="1">
      <alignment/>
    </xf>
    <xf numFmtId="0" fontId="12" fillId="0" borderId="0" xfId="0" applyFont="1" applyFill="1" applyBorder="1" applyAlignment="1">
      <alignment horizontal="right"/>
    </xf>
    <xf numFmtId="0" fontId="0" fillId="0" borderId="6" xfId="0" applyBorder="1" applyAlignment="1">
      <alignment/>
    </xf>
    <xf numFmtId="0" fontId="0" fillId="0" borderId="19" xfId="0" applyBorder="1" applyAlignment="1">
      <alignment/>
    </xf>
    <xf numFmtId="0" fontId="5" fillId="0" borderId="7" xfId="0" applyFont="1" applyBorder="1" applyAlignment="1">
      <alignment/>
    </xf>
    <xf numFmtId="0" fontId="5" fillId="0" borderId="7" xfId="0" applyFont="1" applyBorder="1" applyAlignment="1">
      <alignment horizontal="right"/>
    </xf>
    <xf numFmtId="3" fontId="14" fillId="0" borderId="0" xfId="0" applyNumberFormat="1" applyFont="1" applyAlignment="1">
      <alignment/>
    </xf>
    <xf numFmtId="164" fontId="14" fillId="0" borderId="14" xfId="0" applyNumberFormat="1" applyFont="1" applyBorder="1" applyAlignment="1">
      <alignment/>
    </xf>
    <xf numFmtId="3" fontId="14" fillId="0" borderId="14" xfId="0" applyNumberFormat="1" applyFont="1" applyBorder="1" applyAlignment="1">
      <alignment/>
    </xf>
    <xf numFmtId="3" fontId="14" fillId="0" borderId="0" xfId="0" applyNumberFormat="1" applyFont="1" applyBorder="1" applyAlignment="1">
      <alignment/>
    </xf>
    <xf numFmtId="0" fontId="10" fillId="0" borderId="0" xfId="0" applyFont="1" applyAlignment="1">
      <alignment horizontal="left" indent="4"/>
    </xf>
    <xf numFmtId="3" fontId="14" fillId="0" borderId="0" xfId="0" applyNumberFormat="1" applyFont="1" applyAlignment="1">
      <alignment horizontal="right"/>
    </xf>
    <xf numFmtId="0" fontId="14" fillId="0" borderId="0" xfId="0" applyFont="1" applyAlignment="1">
      <alignment horizontal="left" indent="5"/>
    </xf>
    <xf numFmtId="0" fontId="14" fillId="0" borderId="0" xfId="0" applyFont="1" applyAlignment="1">
      <alignment horizontal="left" indent="6"/>
    </xf>
    <xf numFmtId="3" fontId="14" fillId="0" borderId="17" xfId="0" applyNumberFormat="1" applyFont="1" applyBorder="1" applyAlignment="1">
      <alignment/>
    </xf>
    <xf numFmtId="164" fontId="10" fillId="0" borderId="14" xfId="0" applyNumberFormat="1" applyFont="1" applyBorder="1" applyAlignment="1">
      <alignment/>
    </xf>
    <xf numFmtId="3" fontId="14" fillId="0" borderId="16" xfId="0" applyNumberFormat="1" applyFont="1" applyBorder="1" applyAlignment="1">
      <alignment/>
    </xf>
    <xf numFmtId="0" fontId="10" fillId="0" borderId="0" xfId="0" applyFont="1" applyAlignment="1">
      <alignment horizontal="left" indent="3"/>
    </xf>
    <xf numFmtId="0" fontId="5" fillId="0" borderId="7" xfId="0" applyFont="1" applyBorder="1" applyAlignment="1">
      <alignment horizontal="left"/>
    </xf>
    <xf numFmtId="0" fontId="13" fillId="0" borderId="0" xfId="0" applyFont="1" applyAlignment="1">
      <alignment horizontal="left"/>
    </xf>
    <xf numFmtId="0" fontId="10" fillId="0" borderId="7" xfId="0" applyFont="1" applyBorder="1" applyAlignment="1">
      <alignment/>
    </xf>
    <xf numFmtId="3" fontId="7" fillId="0" borderId="0" xfId="21" applyFont="1" applyFill="1" applyBorder="1" applyProtection="1">
      <alignment/>
      <protection locked="0"/>
    </xf>
    <xf numFmtId="3" fontId="18" fillId="0" borderId="0" xfId="21" applyFont="1" applyFill="1" applyBorder="1" applyProtection="1">
      <alignment/>
      <protection locked="0"/>
    </xf>
    <xf numFmtId="3" fontId="18" fillId="0" borderId="0" xfId="21" applyFont="1" applyFill="1" applyProtection="1">
      <alignment/>
      <protection locked="0"/>
    </xf>
    <xf numFmtId="3" fontId="18" fillId="0" borderId="0" xfId="21" applyFont="1" applyFill="1" applyBorder="1" applyAlignment="1" applyProtection="1">
      <alignment horizontal="centerContinuous"/>
      <protection locked="0"/>
    </xf>
    <xf numFmtId="3" fontId="18" fillId="0" borderId="0" xfId="21" applyFont="1" applyFill="1" applyBorder="1" applyAlignment="1" applyProtection="1">
      <alignment horizontal="center"/>
      <protection locked="0"/>
    </xf>
    <xf numFmtId="3" fontId="20" fillId="0" borderId="9" xfId="21" applyFont="1" applyFill="1" applyBorder="1" applyProtection="1">
      <alignment/>
      <protection locked="0"/>
    </xf>
    <xf numFmtId="3" fontId="18" fillId="0" borderId="10" xfId="21" applyFont="1" applyFill="1" applyBorder="1" applyProtection="1">
      <alignment/>
      <protection locked="0"/>
    </xf>
    <xf numFmtId="3" fontId="20" fillId="0" borderId="10" xfId="21" applyFont="1" applyFill="1" applyBorder="1" applyProtection="1">
      <alignment/>
      <protection locked="0"/>
    </xf>
    <xf numFmtId="3" fontId="18" fillId="0" borderId="10" xfId="21" applyFont="1" applyFill="1" applyBorder="1" applyAlignment="1" applyProtection="1">
      <alignment horizontal="center" wrapText="1"/>
      <protection locked="0"/>
    </xf>
    <xf numFmtId="3" fontId="18" fillId="0" borderId="12" xfId="21" applyFont="1" applyFill="1" applyBorder="1" applyAlignment="1" applyProtection="1">
      <alignment horizontal="center" wrapText="1"/>
      <protection locked="0"/>
    </xf>
    <xf numFmtId="3" fontId="18" fillId="0" borderId="4" xfId="21" applyFont="1" applyFill="1" applyBorder="1" applyProtection="1">
      <alignment/>
      <protection locked="0"/>
    </xf>
    <xf numFmtId="3" fontId="18" fillId="0" borderId="0" xfId="21" applyFont="1" applyFill="1" applyBorder="1" applyAlignment="1" applyProtection="1">
      <alignment horizontal="left" vertical="center"/>
      <protection locked="0"/>
    </xf>
    <xf numFmtId="1" fontId="20" fillId="0" borderId="0" xfId="21" applyNumberFormat="1" applyFont="1" applyFill="1" applyBorder="1" applyAlignment="1" applyProtection="1">
      <alignment horizontal="centerContinuous" vertical="center"/>
      <protection locked="0"/>
    </xf>
    <xf numFmtId="3" fontId="18" fillId="0" borderId="0" xfId="21" applyFont="1" applyFill="1" applyBorder="1" applyAlignment="1" applyProtection="1">
      <alignment horizontal="centerContinuous" vertical="center"/>
      <protection locked="0"/>
    </xf>
    <xf numFmtId="0" fontId="7" fillId="0" borderId="0" xfId="0" applyFont="1" applyFill="1" applyBorder="1" applyAlignment="1" applyProtection="1">
      <alignment/>
      <protection locked="0"/>
    </xf>
    <xf numFmtId="3" fontId="18" fillId="0" borderId="19" xfId="21" applyFont="1" applyFill="1" applyBorder="1" applyAlignment="1" applyProtection="1">
      <alignment horizontal="center" wrapText="1"/>
      <protection locked="0"/>
    </xf>
    <xf numFmtId="3" fontId="18" fillId="0" borderId="0" xfId="21" applyFont="1" applyFill="1" applyBorder="1" applyAlignment="1" applyProtection="1">
      <alignment horizontal="center" wrapText="1"/>
      <protection locked="0"/>
    </xf>
    <xf numFmtId="3" fontId="18" fillId="0" borderId="1" xfId="21" applyFont="1" applyFill="1" applyBorder="1" applyProtection="1">
      <alignment/>
      <protection locked="0"/>
    </xf>
    <xf numFmtId="3" fontId="18" fillId="0" borderId="2" xfId="21" applyFont="1" applyFill="1" applyBorder="1" applyProtection="1">
      <alignment/>
      <protection locked="0"/>
    </xf>
    <xf numFmtId="3" fontId="18" fillId="0" borderId="0" xfId="0" applyNumberFormat="1" applyFont="1" applyFill="1" applyBorder="1" applyAlignment="1" applyProtection="1">
      <alignment horizontal="center"/>
      <protection locked="0"/>
    </xf>
    <xf numFmtId="3" fontId="18" fillId="0" borderId="0" xfId="21" applyFont="1" applyFill="1" applyBorder="1" applyAlignment="1" applyProtection="1">
      <alignment horizontal="right"/>
      <protection locked="0"/>
    </xf>
    <xf numFmtId="3" fontId="20" fillId="0" borderId="0" xfId="21" applyFont="1" applyFill="1" applyBorder="1" applyAlignment="1" applyProtection="1">
      <alignment horizontal="right"/>
      <protection locked="0"/>
    </xf>
    <xf numFmtId="3" fontId="20" fillId="0" borderId="2" xfId="21" applyFont="1" applyFill="1" applyBorder="1" applyAlignment="1" applyProtection="1">
      <alignment horizontal="right"/>
      <protection locked="0"/>
    </xf>
    <xf numFmtId="3" fontId="18" fillId="0" borderId="13" xfId="21" applyFont="1" applyFill="1" applyBorder="1" applyAlignment="1" applyProtection="1">
      <alignment horizontal="right"/>
      <protection locked="0"/>
    </xf>
    <xf numFmtId="3" fontId="18" fillId="0" borderId="3" xfId="21" applyFont="1" applyFill="1" applyBorder="1" applyProtection="1">
      <alignment/>
      <protection locked="0"/>
    </xf>
    <xf numFmtId="3" fontId="18" fillId="0" borderId="5" xfId="21" applyFont="1" applyFill="1" applyBorder="1" applyProtection="1">
      <alignment/>
      <protection locked="0"/>
    </xf>
    <xf numFmtId="3" fontId="20" fillId="0" borderId="4" xfId="21" applyFont="1" applyFill="1" applyBorder="1" applyProtection="1">
      <alignment/>
      <protection locked="0"/>
    </xf>
    <xf numFmtId="3" fontId="20" fillId="0" borderId="0" xfId="21" applyFont="1" applyFill="1" applyBorder="1" applyProtection="1">
      <alignment/>
      <protection locked="0"/>
    </xf>
    <xf numFmtId="3" fontId="18" fillId="0" borderId="15" xfId="21" applyFont="1" applyFill="1" applyBorder="1" applyProtection="1">
      <alignment/>
      <protection locked="0"/>
    </xf>
    <xf numFmtId="3" fontId="20" fillId="0" borderId="4" xfId="21" applyFont="1" applyFill="1" applyBorder="1" applyAlignment="1" applyProtection="1">
      <alignment horizontal="right"/>
      <protection locked="0"/>
    </xf>
    <xf numFmtId="3" fontId="7" fillId="0" borderId="0" xfId="20" applyFont="1" applyFill="1" applyBorder="1" applyAlignment="1" applyProtection="1">
      <alignment horizontal="center"/>
      <protection locked="0"/>
    </xf>
    <xf numFmtId="3" fontId="18" fillId="0" borderId="20" xfId="21" applyFont="1" applyFill="1" applyBorder="1" applyProtection="1">
      <alignment/>
      <protection locked="0"/>
    </xf>
    <xf numFmtId="3" fontId="18" fillId="0" borderId="17" xfId="21" applyFont="1" applyFill="1" applyBorder="1" applyProtection="1">
      <alignment/>
      <protection locked="0"/>
    </xf>
    <xf numFmtId="3" fontId="18" fillId="0" borderId="0" xfId="21" applyFont="1" applyFill="1" applyBorder="1" applyAlignment="1" applyProtection="1">
      <alignment vertical="top"/>
      <protection locked="0"/>
    </xf>
    <xf numFmtId="3" fontId="18" fillId="0" borderId="0" xfId="21" applyFont="1" applyFill="1" applyBorder="1" applyAlignment="1" applyProtection="1">
      <alignment vertical="center"/>
      <protection locked="0"/>
    </xf>
    <xf numFmtId="3" fontId="18" fillId="0" borderId="0" xfId="21" applyFont="1" applyFill="1" applyBorder="1" applyAlignment="1" applyProtection="1">
      <alignment/>
      <protection locked="0"/>
    </xf>
    <xf numFmtId="3" fontId="18" fillId="0" borderId="21" xfId="21" applyFont="1" applyFill="1" applyBorder="1" applyProtection="1">
      <alignment/>
      <protection locked="0"/>
    </xf>
    <xf numFmtId="3" fontId="18" fillId="0" borderId="16" xfId="21" applyFont="1" applyFill="1" applyBorder="1" applyAlignment="1" applyProtection="1">
      <alignment vertical="center"/>
      <protection locked="0"/>
    </xf>
    <xf numFmtId="3" fontId="18" fillId="0" borderId="15" xfId="21" applyFont="1" applyFill="1" applyBorder="1" applyAlignment="1" applyProtection="1">
      <alignment vertical="center"/>
      <protection locked="0"/>
    </xf>
    <xf numFmtId="3" fontId="18" fillId="0" borderId="22" xfId="21" applyFont="1" applyFill="1" applyBorder="1" applyProtection="1">
      <alignment/>
      <protection locked="0"/>
    </xf>
    <xf numFmtId="3" fontId="18" fillId="0" borderId="23" xfId="21" applyFont="1" applyFill="1" applyBorder="1" applyProtection="1">
      <alignment/>
      <protection locked="0"/>
    </xf>
    <xf numFmtId="3" fontId="18" fillId="0" borderId="0" xfId="21" applyNumberFormat="1" applyFont="1" applyFill="1" applyBorder="1" applyProtection="1">
      <alignment/>
      <protection locked="0"/>
    </xf>
    <xf numFmtId="3" fontId="18" fillId="0" borderId="14" xfId="21" applyFont="1" applyFill="1" applyBorder="1" applyProtection="1">
      <alignment/>
      <protection locked="0"/>
    </xf>
    <xf numFmtId="3" fontId="18" fillId="0" borderId="0" xfId="21" applyFont="1" applyFill="1" applyBorder="1" applyAlignment="1" applyProtection="1">
      <alignment horizontal="left"/>
      <protection locked="0"/>
    </xf>
    <xf numFmtId="3" fontId="18" fillId="0" borderId="16" xfId="21" applyFont="1" applyFill="1" applyBorder="1" applyProtection="1">
      <alignment/>
      <protection locked="0"/>
    </xf>
    <xf numFmtId="3" fontId="21" fillId="0" borderId="0" xfId="21" applyFont="1" applyFill="1" applyBorder="1" applyProtection="1">
      <alignment/>
      <protection locked="0"/>
    </xf>
    <xf numFmtId="0" fontId="7" fillId="0" borderId="0" xfId="20" applyNumberFormat="1" applyFont="1" applyFill="1" applyBorder="1" applyAlignment="1" applyProtection="1">
      <alignment horizontal="center"/>
      <protection locked="0"/>
    </xf>
    <xf numFmtId="37" fontId="18" fillId="0" borderId="0" xfId="21" applyNumberFormat="1" applyFont="1" applyFill="1" applyBorder="1" applyProtection="1">
      <alignment/>
      <protection locked="0"/>
    </xf>
    <xf numFmtId="3" fontId="7" fillId="0" borderId="0" xfId="20" applyFont="1" applyFill="1" applyBorder="1" applyAlignment="1" applyProtection="1">
      <alignment horizontal="left"/>
      <protection locked="0"/>
    </xf>
    <xf numFmtId="3" fontId="7" fillId="0" borderId="7" xfId="21" applyFont="1" applyFill="1" applyBorder="1" applyProtection="1">
      <alignment/>
      <protection locked="0"/>
    </xf>
    <xf numFmtId="3" fontId="18" fillId="0" borderId="6" xfId="21" applyFont="1" applyFill="1" applyBorder="1" applyProtection="1">
      <alignment/>
      <protection locked="0"/>
    </xf>
    <xf numFmtId="3" fontId="18" fillId="0" borderId="7" xfId="21" applyFont="1" applyFill="1" applyBorder="1" applyProtection="1">
      <alignment/>
      <protection locked="0"/>
    </xf>
    <xf numFmtId="3" fontId="20" fillId="0" borderId="7" xfId="21" applyFont="1" applyFill="1" applyBorder="1" applyProtection="1">
      <alignment/>
      <protection locked="0"/>
    </xf>
    <xf numFmtId="3" fontId="18" fillId="0" borderId="19" xfId="21" applyFont="1" applyFill="1" applyBorder="1" applyProtection="1">
      <alignment/>
      <protection locked="0"/>
    </xf>
    <xf numFmtId="3" fontId="18" fillId="0" borderId="8" xfId="21" applyFont="1" applyFill="1" applyBorder="1" applyProtection="1">
      <alignment/>
      <protection locked="0"/>
    </xf>
    <xf numFmtId="3" fontId="7" fillId="0" borderId="2" xfId="21" applyFont="1" applyFill="1" applyBorder="1" applyProtection="1">
      <alignment/>
      <protection locked="0"/>
    </xf>
    <xf numFmtId="3" fontId="18" fillId="0" borderId="2" xfId="21" applyFont="1" applyFill="1" applyBorder="1" applyAlignment="1" applyProtection="1">
      <alignment horizontal="center"/>
      <protection locked="0"/>
    </xf>
    <xf numFmtId="14" fontId="20" fillId="0" borderId="0" xfId="21" applyNumberFormat="1" applyFont="1" applyFill="1" applyBorder="1" applyAlignment="1" applyProtection="1">
      <alignment horizontal="center"/>
      <protection locked="0"/>
    </xf>
    <xf numFmtId="14" fontId="20" fillId="0" borderId="0" xfId="21" applyNumberFormat="1" applyFont="1" applyFill="1" applyBorder="1" applyAlignment="1" applyProtection="1" quotePrefix="1">
      <alignment horizontal="center"/>
      <protection locked="0"/>
    </xf>
    <xf numFmtId="14" fontId="20" fillId="0" borderId="5" xfId="21" applyNumberFormat="1" applyFont="1" applyFill="1" applyBorder="1" applyAlignment="1" applyProtection="1">
      <alignment horizontal="center"/>
      <protection locked="0"/>
    </xf>
    <xf numFmtId="3" fontId="18" fillId="0" borderId="6" xfId="21" applyFont="1" applyFill="1" applyBorder="1" applyAlignment="1" applyProtection="1">
      <alignment horizontal="left"/>
      <protection locked="0"/>
    </xf>
    <xf numFmtId="3" fontId="18" fillId="0" borderId="7" xfId="21" applyFont="1" applyFill="1" applyBorder="1" applyAlignment="1" applyProtection="1">
      <alignment horizontal="centerContinuous"/>
      <protection locked="0"/>
    </xf>
    <xf numFmtId="3" fontId="18" fillId="0" borderId="8" xfId="21" applyFont="1" applyFill="1" applyBorder="1" applyAlignment="1" applyProtection="1">
      <alignment horizontal="centerContinuous"/>
      <protection locked="0"/>
    </xf>
    <xf numFmtId="14" fontId="20" fillId="0" borderId="2" xfId="21" applyNumberFormat="1" applyFont="1" applyFill="1" applyBorder="1" applyAlignment="1" applyProtection="1" quotePrefix="1">
      <alignment horizontal="center"/>
      <protection locked="0"/>
    </xf>
    <xf numFmtId="14" fontId="20" fillId="0" borderId="3" xfId="21" applyNumberFormat="1" applyFont="1" applyFill="1" applyBorder="1" applyAlignment="1" applyProtection="1" quotePrefix="1">
      <alignment horizontal="center"/>
      <protection locked="0"/>
    </xf>
    <xf numFmtId="3" fontId="20" fillId="0" borderId="0" xfId="21" applyFont="1" applyFill="1" applyBorder="1" applyAlignment="1" applyProtection="1">
      <alignment vertical="center"/>
      <protection locked="0"/>
    </xf>
    <xf numFmtId="3" fontId="20" fillId="0" borderId="0" xfId="21" applyFont="1" applyFill="1" applyBorder="1" applyAlignment="1" applyProtection="1">
      <alignment wrapText="1"/>
      <protection locked="0"/>
    </xf>
    <xf numFmtId="3" fontId="20" fillId="0" borderId="4" xfId="21" applyFont="1" applyFill="1" applyBorder="1" applyAlignment="1" applyProtection="1">
      <alignment vertical="center"/>
      <protection locked="0"/>
    </xf>
    <xf numFmtId="3" fontId="18" fillId="0" borderId="0" xfId="21" applyFont="1" applyFill="1" applyBorder="1" applyAlignment="1" applyProtection="1">
      <alignment wrapText="1"/>
      <protection locked="0"/>
    </xf>
    <xf numFmtId="3" fontId="20" fillId="0" borderId="0" xfId="21" applyFont="1" applyFill="1" applyBorder="1" applyAlignment="1" applyProtection="1">
      <alignment horizontal="left"/>
      <protection locked="0"/>
    </xf>
    <xf numFmtId="37" fontId="18" fillId="0" borderId="14" xfId="21" applyNumberFormat="1" applyFont="1" applyFill="1" applyBorder="1" applyProtection="1">
      <alignment/>
      <protection locked="0"/>
    </xf>
    <xf numFmtId="3" fontId="22" fillId="0" borderId="0" xfId="21" applyFont="1" applyFill="1" applyBorder="1" applyProtection="1">
      <alignment/>
      <protection locked="0"/>
    </xf>
    <xf numFmtId="3" fontId="22" fillId="0" borderId="5" xfId="21" applyFont="1" applyFill="1" applyBorder="1" applyProtection="1">
      <alignment/>
      <protection locked="0"/>
    </xf>
    <xf numFmtId="0" fontId="7" fillId="0" borderId="0" xfId="0" applyFont="1" applyBorder="1" applyAlignment="1" applyProtection="1">
      <alignment/>
      <protection locked="0"/>
    </xf>
    <xf numFmtId="0" fontId="7" fillId="0" borderId="5" xfId="0" applyFont="1" applyFill="1" applyBorder="1" applyAlignment="1" applyProtection="1">
      <alignment/>
      <protection locked="0"/>
    </xf>
    <xf numFmtId="0" fontId="3" fillId="0" borderId="0" xfId="0" applyFont="1" applyFill="1" applyBorder="1" applyAlignment="1" applyProtection="1">
      <alignment/>
      <protection locked="0"/>
    </xf>
    <xf numFmtId="3" fontId="7" fillId="0" borderId="1" xfId="21" applyFont="1" applyFill="1" applyBorder="1" applyProtection="1">
      <alignment/>
      <protection locked="0"/>
    </xf>
    <xf numFmtId="3" fontId="7" fillId="0" borderId="0" xfId="21" applyFont="1" applyFill="1" applyProtection="1">
      <alignment/>
      <protection locked="0"/>
    </xf>
    <xf numFmtId="0" fontId="3" fillId="0" borderId="6" xfId="0" applyFont="1" applyFill="1" applyBorder="1" applyAlignment="1" applyProtection="1">
      <alignment/>
      <protection locked="0"/>
    </xf>
    <xf numFmtId="0" fontId="3" fillId="0" borderId="7" xfId="0" applyFont="1" applyFill="1" applyBorder="1" applyAlignment="1" applyProtection="1">
      <alignment/>
      <protection locked="0"/>
    </xf>
    <xf numFmtId="0" fontId="7" fillId="0" borderId="7" xfId="0" applyFont="1" applyBorder="1" applyAlignment="1" applyProtection="1">
      <alignment/>
      <protection locked="0"/>
    </xf>
    <xf numFmtId="0" fontId="7" fillId="0" borderId="8" xfId="0" applyFont="1" applyFill="1" applyBorder="1" applyAlignment="1" applyProtection="1">
      <alignment/>
      <protection locked="0"/>
    </xf>
    <xf numFmtId="0" fontId="3" fillId="0" borderId="0" xfId="0" applyFont="1" applyFill="1" applyAlignment="1" applyProtection="1">
      <alignment/>
      <protection locked="0"/>
    </xf>
    <xf numFmtId="3" fontId="3" fillId="0" borderId="0" xfId="0" applyNumberFormat="1" applyFont="1" applyFill="1" applyBorder="1" applyAlignment="1" applyProtection="1">
      <alignment/>
      <protection locked="0"/>
    </xf>
    <xf numFmtId="0" fontId="3" fillId="0" borderId="0" xfId="0" applyFont="1" applyBorder="1" applyAlignment="1" applyProtection="1">
      <alignment/>
      <protection locked="0"/>
    </xf>
    <xf numFmtId="3" fontId="22" fillId="0" borderId="0" xfId="21" applyFont="1" applyFill="1" applyBorder="1" applyAlignment="1" applyProtection="1">
      <alignment horizontal="right"/>
      <protection locked="0"/>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0" fontId="0" fillId="0" borderId="7" xfId="0" applyBorder="1" applyAlignment="1">
      <alignment horizontal="center"/>
    </xf>
    <xf numFmtId="0" fontId="9" fillId="0" borderId="0" xfId="0" applyFont="1" applyBorder="1" applyAlignment="1">
      <alignment horizontal="center"/>
    </xf>
    <xf numFmtId="0" fontId="8" fillId="0" borderId="0" xfId="0" applyFont="1" applyBorder="1" applyAlignment="1">
      <alignment horizontal="center"/>
    </xf>
    <xf numFmtId="3" fontId="19" fillId="0" borderId="1" xfId="21" applyFont="1" applyFill="1" applyBorder="1" applyAlignment="1" applyProtection="1">
      <alignment horizontal="center"/>
      <protection locked="0"/>
    </xf>
    <xf numFmtId="3" fontId="19" fillId="0" borderId="2" xfId="21" applyFont="1" applyFill="1" applyBorder="1" applyAlignment="1" applyProtection="1">
      <alignment horizontal="center"/>
      <protection locked="0"/>
    </xf>
    <xf numFmtId="3" fontId="19" fillId="0" borderId="3" xfId="21" applyFont="1" applyFill="1" applyBorder="1" applyAlignment="1" applyProtection="1">
      <alignment horizontal="center"/>
      <protection locked="0"/>
    </xf>
    <xf numFmtId="3" fontId="18" fillId="0" borderId="4" xfId="21" applyFont="1" applyFill="1" applyBorder="1" applyAlignment="1" applyProtection="1">
      <alignment horizontal="center"/>
      <protection locked="0"/>
    </xf>
    <xf numFmtId="3" fontId="18" fillId="0" borderId="0" xfId="21" applyFont="1" applyFill="1" applyBorder="1" applyAlignment="1" applyProtection="1">
      <alignment horizontal="center"/>
      <protection locked="0"/>
    </xf>
    <xf numFmtId="3" fontId="18" fillId="0" borderId="5" xfId="21" applyFont="1" applyFill="1" applyBorder="1" applyAlignment="1" applyProtection="1">
      <alignment horizontal="center"/>
      <protection locked="0"/>
    </xf>
    <xf numFmtId="3" fontId="18" fillId="0" borderId="1" xfId="21" applyFont="1" applyFill="1" applyBorder="1" applyAlignment="1" applyProtection="1">
      <alignment horizontal="center"/>
      <protection locked="0"/>
    </xf>
    <xf numFmtId="3" fontId="18" fillId="0" borderId="2" xfId="21" applyFont="1" applyFill="1" applyBorder="1" applyAlignment="1" applyProtection="1">
      <alignment horizontal="center"/>
      <protection locked="0"/>
    </xf>
    <xf numFmtId="3" fontId="18" fillId="0" borderId="3" xfId="21" applyFont="1" applyFill="1" applyBorder="1" applyAlignment="1" applyProtection="1">
      <alignment horizontal="center"/>
      <protection locked="0"/>
    </xf>
    <xf numFmtId="3" fontId="18" fillId="0" borderId="6" xfId="21" applyFont="1" applyFill="1" applyBorder="1" applyAlignment="1" applyProtection="1">
      <alignment horizontal="center"/>
      <protection locked="0"/>
    </xf>
    <xf numFmtId="3" fontId="18" fillId="0" borderId="7" xfId="21" applyFont="1" applyFill="1" applyBorder="1" applyAlignment="1" applyProtection="1">
      <alignment horizontal="center"/>
      <protection locked="0"/>
    </xf>
    <xf numFmtId="3" fontId="18" fillId="0" borderId="8" xfId="21" applyFont="1" applyFill="1" applyBorder="1" applyAlignment="1" applyProtection="1">
      <alignment horizontal="center"/>
      <protection locked="0"/>
    </xf>
    <xf numFmtId="3" fontId="18" fillId="0" borderId="9" xfId="21" applyFont="1" applyFill="1" applyBorder="1" applyAlignment="1" applyProtection="1">
      <alignment horizontal="left" vertical="center"/>
      <protection locked="0"/>
    </xf>
    <xf numFmtId="3" fontId="18" fillId="0" borderId="10" xfId="21" applyFont="1" applyFill="1" applyBorder="1" applyAlignment="1" applyProtection="1">
      <alignment horizontal="left" vertical="center"/>
      <protection locked="0"/>
    </xf>
    <xf numFmtId="3" fontId="18" fillId="0" borderId="12" xfId="21" applyFont="1" applyFill="1" applyBorder="1" applyAlignment="1" applyProtection="1">
      <alignment horizontal="left" vertical="center"/>
      <protection locked="0"/>
    </xf>
    <xf numFmtId="3" fontId="18" fillId="0" borderId="0" xfId="21"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Percent" xfId="19"/>
    <cellStyle name="Βασικό_κατ97" xfId="20"/>
    <cellStyle name="Βασικό_ΤΕΛΙΚΟΣ"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0</xdr:row>
      <xdr:rowOff>95250</xdr:rowOff>
    </xdr:from>
    <xdr:to>
      <xdr:col>2</xdr:col>
      <xdr:colOff>2724150</xdr:colOff>
      <xdr:row>5</xdr:row>
      <xdr:rowOff>66675</xdr:rowOff>
    </xdr:to>
    <xdr:pic>
      <xdr:nvPicPr>
        <xdr:cNvPr id="1" name="Picture 1"/>
        <xdr:cNvPicPr preferRelativeResize="1">
          <a:picLocks noChangeAspect="1"/>
        </xdr:cNvPicPr>
      </xdr:nvPicPr>
      <xdr:blipFill>
        <a:blip r:embed="rId1"/>
        <a:stretch>
          <a:fillRect/>
        </a:stretch>
      </xdr:blipFill>
      <xdr:spPr>
        <a:xfrm>
          <a:off x="552450" y="95250"/>
          <a:ext cx="22383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0</xdr:row>
      <xdr:rowOff>152400</xdr:rowOff>
    </xdr:from>
    <xdr:to>
      <xdr:col>1</xdr:col>
      <xdr:colOff>2943225</xdr:colOff>
      <xdr:row>5</xdr:row>
      <xdr:rowOff>123825</xdr:rowOff>
    </xdr:to>
    <xdr:pic>
      <xdr:nvPicPr>
        <xdr:cNvPr id="1" name="Picture 1"/>
        <xdr:cNvPicPr preferRelativeResize="1">
          <a:picLocks noChangeAspect="1"/>
        </xdr:cNvPicPr>
      </xdr:nvPicPr>
      <xdr:blipFill>
        <a:blip r:embed="rId1"/>
        <a:stretch>
          <a:fillRect/>
        </a:stretch>
      </xdr:blipFill>
      <xdr:spPr>
        <a:xfrm>
          <a:off x="790575" y="152400"/>
          <a:ext cx="22383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1990725</xdr:colOff>
      <xdr:row>0</xdr:row>
      <xdr:rowOff>0</xdr:rowOff>
    </xdr:from>
    <xdr:to>
      <xdr:col>15</xdr:col>
      <xdr:colOff>1990725</xdr:colOff>
      <xdr:row>3</xdr:row>
      <xdr:rowOff>0</xdr:rowOff>
    </xdr:to>
    <xdr:pic>
      <xdr:nvPicPr>
        <xdr:cNvPr id="1" name="Picture 1"/>
        <xdr:cNvPicPr preferRelativeResize="1">
          <a:picLocks noChangeAspect="1"/>
        </xdr:cNvPicPr>
      </xdr:nvPicPr>
      <xdr:blipFill>
        <a:blip r:embed="rId1"/>
        <a:stretch>
          <a:fillRect/>
        </a:stretch>
      </xdr:blipFill>
      <xdr:spPr>
        <a:xfrm>
          <a:off x="2667000" y="0"/>
          <a:ext cx="0" cy="6191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5</xdr:row>
      <xdr:rowOff>57150</xdr:rowOff>
    </xdr:to>
    <xdr:pic>
      <xdr:nvPicPr>
        <xdr:cNvPr id="2" name="Picture 1"/>
        <xdr:cNvPicPr preferRelativeResize="1">
          <a:picLocks noChangeAspect="1"/>
        </xdr:cNvPicPr>
      </xdr:nvPicPr>
      <xdr:blipFill>
        <a:blip r:embed="rId1"/>
        <a:stretch>
          <a:fillRect/>
        </a:stretch>
      </xdr:blipFill>
      <xdr:spPr>
        <a:xfrm>
          <a:off x="2667000" y="0"/>
          <a:ext cx="0" cy="10382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3"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104775</xdr:rowOff>
    </xdr:to>
    <xdr:pic>
      <xdr:nvPicPr>
        <xdr:cNvPr id="4" name="Picture 1"/>
        <xdr:cNvPicPr preferRelativeResize="1">
          <a:picLocks noChangeAspect="1"/>
        </xdr:cNvPicPr>
      </xdr:nvPicPr>
      <xdr:blipFill>
        <a:blip r:embed="rId1"/>
        <a:stretch>
          <a:fillRect/>
        </a:stretch>
      </xdr:blipFill>
      <xdr:spPr>
        <a:xfrm>
          <a:off x="2667000" y="0"/>
          <a:ext cx="0" cy="90487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5"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6"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7"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8"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9"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10"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oneCellAnchor>
    <xdr:from>
      <xdr:col>53</xdr:col>
      <xdr:colOff>95250</xdr:colOff>
      <xdr:row>85</xdr:row>
      <xdr:rowOff>57150</xdr:rowOff>
    </xdr:from>
    <xdr:ext cx="9467850" cy="1943100"/>
    <xdr:sp>
      <xdr:nvSpPr>
        <xdr:cNvPr id="11" name="TextBox 12"/>
        <xdr:cNvSpPr txBox="1">
          <a:spLocks noChangeArrowheads="1"/>
        </xdr:cNvSpPr>
      </xdr:nvSpPr>
      <xdr:spPr>
        <a:xfrm>
          <a:off x="15554325" y="16802100"/>
          <a:ext cx="9467850" cy="1943100"/>
        </a:xfrm>
        <a:prstGeom prst="rect">
          <a:avLst/>
        </a:prstGeom>
        <a:noFill/>
        <a:ln w="9525" cmpd="sng">
          <a:noFill/>
        </a:ln>
      </xdr:spPr>
      <xdr:txBody>
        <a:bodyPr vertOverflow="clip" wrap="square"/>
        <a:p>
          <a:pPr algn="l">
            <a:defRPr/>
          </a:pPr>
          <a:r>
            <a:rPr lang="en-US" cap="none" sz="1000" b="1" i="0" u="none" baseline="0">
              <a:solidFill>
                <a:srgbClr val="000080"/>
              </a:solidFill>
              <a:latin typeface="Verdana"/>
              <a:ea typeface="Verdana"/>
              <a:cs typeface="Verdana"/>
            </a:rPr>
            <a:t>1</a:t>
          </a:r>
          <a:r>
            <a:rPr lang="en-US" cap="none" sz="1000" b="0" i="0" u="none" baseline="0">
              <a:solidFill>
                <a:srgbClr val="000080"/>
              </a:solidFill>
              <a:latin typeface="Verdana"/>
              <a:ea typeface="Verdana"/>
              <a:cs typeface="Verdana"/>
            </a:rPr>
            <a:t>.The companies of the Group with their addresses, which are included in the consolidation are the following: MOTOR OIL KORINTH REFINERIES S.A. (Irodou Attikou 12A, Maroussi) and AVIN OIL S.A.(Irodou Attikou 12A, Maroussi). The consolidation is required by the provision of article 96 paragraph 1b of Law 2190/1920 (common Boards of Directors). 
</a:t>
          </a:r>
          <a:r>
            <a:rPr lang="en-US" cap="none" sz="1000" b="1" i="0" u="none" baseline="0">
              <a:solidFill>
                <a:srgbClr val="000080"/>
              </a:solidFill>
              <a:latin typeface="Verdana"/>
              <a:ea typeface="Verdana"/>
              <a:cs typeface="Verdana"/>
            </a:rPr>
            <a:t>2.</a:t>
          </a:r>
          <a:r>
            <a:rPr lang="en-US" cap="none" sz="1000" b="0" i="0" u="none" baseline="0">
              <a:solidFill>
                <a:srgbClr val="000080"/>
              </a:solidFill>
              <a:latin typeface="Verdana"/>
              <a:ea typeface="Verdana"/>
              <a:cs typeface="Verdana"/>
            </a:rPr>
            <a:t> The last fixed asset's revaluation of the Group took place on 12/31/96 according to the provisions of Law 2065/1992. </a:t>
          </a:r>
        </a:p>
      </xdr:txBody>
    </xdr:sp>
    <xdr:clientData/>
  </xdr:oneCellAnchor>
  <xdr:twoCellAnchor editAs="oneCell">
    <xdr:from>
      <xdr:col>15</xdr:col>
      <xdr:colOff>1990725</xdr:colOff>
      <xdr:row>0</xdr:row>
      <xdr:rowOff>0</xdr:rowOff>
    </xdr:from>
    <xdr:to>
      <xdr:col>15</xdr:col>
      <xdr:colOff>1990725</xdr:colOff>
      <xdr:row>3</xdr:row>
      <xdr:rowOff>0</xdr:rowOff>
    </xdr:to>
    <xdr:pic>
      <xdr:nvPicPr>
        <xdr:cNvPr id="12" name="Picture 1"/>
        <xdr:cNvPicPr preferRelativeResize="1">
          <a:picLocks noChangeAspect="1"/>
        </xdr:cNvPicPr>
      </xdr:nvPicPr>
      <xdr:blipFill>
        <a:blip r:embed="rId1"/>
        <a:stretch>
          <a:fillRect/>
        </a:stretch>
      </xdr:blipFill>
      <xdr:spPr>
        <a:xfrm>
          <a:off x="2667000" y="0"/>
          <a:ext cx="0" cy="6191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5</xdr:row>
      <xdr:rowOff>57150</xdr:rowOff>
    </xdr:to>
    <xdr:pic>
      <xdr:nvPicPr>
        <xdr:cNvPr id="13" name="Picture 1"/>
        <xdr:cNvPicPr preferRelativeResize="1">
          <a:picLocks noChangeAspect="1"/>
        </xdr:cNvPicPr>
      </xdr:nvPicPr>
      <xdr:blipFill>
        <a:blip r:embed="rId1"/>
        <a:stretch>
          <a:fillRect/>
        </a:stretch>
      </xdr:blipFill>
      <xdr:spPr>
        <a:xfrm>
          <a:off x="2667000" y="0"/>
          <a:ext cx="0" cy="10382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14"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104775</xdr:rowOff>
    </xdr:to>
    <xdr:pic>
      <xdr:nvPicPr>
        <xdr:cNvPr id="15" name="Picture 1"/>
        <xdr:cNvPicPr preferRelativeResize="1">
          <a:picLocks noChangeAspect="1"/>
        </xdr:cNvPicPr>
      </xdr:nvPicPr>
      <xdr:blipFill>
        <a:blip r:embed="rId1"/>
        <a:stretch>
          <a:fillRect/>
        </a:stretch>
      </xdr:blipFill>
      <xdr:spPr>
        <a:xfrm>
          <a:off x="2667000" y="0"/>
          <a:ext cx="0" cy="90487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16"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17"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18"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19"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20"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21"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oneCellAnchor>
    <xdr:from>
      <xdr:col>53</xdr:col>
      <xdr:colOff>95250</xdr:colOff>
      <xdr:row>85</xdr:row>
      <xdr:rowOff>57150</xdr:rowOff>
    </xdr:from>
    <xdr:ext cx="9467850" cy="1943100"/>
    <xdr:sp>
      <xdr:nvSpPr>
        <xdr:cNvPr id="22" name="TextBox 24"/>
        <xdr:cNvSpPr txBox="1">
          <a:spLocks noChangeArrowheads="1"/>
        </xdr:cNvSpPr>
      </xdr:nvSpPr>
      <xdr:spPr>
        <a:xfrm>
          <a:off x="15554325" y="16802100"/>
          <a:ext cx="9467850" cy="1943100"/>
        </a:xfrm>
        <a:prstGeom prst="rect">
          <a:avLst/>
        </a:prstGeom>
        <a:noFill/>
        <a:ln w="9525" cmpd="sng">
          <a:noFill/>
        </a:ln>
      </xdr:spPr>
      <xdr:txBody>
        <a:bodyPr vertOverflow="clip" wrap="square"/>
        <a:p>
          <a:pPr algn="l">
            <a:defRPr/>
          </a:pPr>
          <a:r>
            <a:rPr lang="en-US" cap="none" sz="1000" b="1" i="0" u="none" baseline="0">
              <a:solidFill>
                <a:srgbClr val="000080"/>
              </a:solidFill>
              <a:latin typeface="Verdana"/>
              <a:ea typeface="Verdana"/>
              <a:cs typeface="Verdana"/>
            </a:rPr>
            <a:t>1</a:t>
          </a:r>
          <a:r>
            <a:rPr lang="en-US" cap="none" sz="1000" b="0" i="0" u="none" baseline="0">
              <a:solidFill>
                <a:srgbClr val="000080"/>
              </a:solidFill>
              <a:latin typeface="Verdana"/>
              <a:ea typeface="Verdana"/>
              <a:cs typeface="Verdana"/>
            </a:rPr>
            <a:t>.The companies of the Group with their addresses, which are included in the consolidation are the following: MOTOR OIL KORINTH REFINERIES S.A. (Irodou Attikou 12A, Maroussi) and AVIN OIL S.A.(Irodou Attikou 12A, Maroussi). The consolidation is required by the provision of article 96 paragraph 1b of Law 2190/1920 (common Boards of Directors). 
</a:t>
          </a:r>
          <a:r>
            <a:rPr lang="en-US" cap="none" sz="1000" b="1" i="0" u="none" baseline="0">
              <a:solidFill>
                <a:srgbClr val="000080"/>
              </a:solidFill>
              <a:latin typeface="Verdana"/>
              <a:ea typeface="Verdana"/>
              <a:cs typeface="Verdana"/>
            </a:rPr>
            <a:t>2.</a:t>
          </a:r>
          <a:r>
            <a:rPr lang="en-US" cap="none" sz="1000" b="0" i="0" u="none" baseline="0">
              <a:solidFill>
                <a:srgbClr val="000080"/>
              </a:solidFill>
              <a:latin typeface="Verdana"/>
              <a:ea typeface="Verdana"/>
              <a:cs typeface="Verdana"/>
            </a:rPr>
            <a:t> The last fixed asset's revaluation of the Group took place on 12/31/96 according to the provisions of Law 2065/1992.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83"/>
  <sheetViews>
    <sheetView workbookViewId="0" topLeftCell="B1">
      <selection activeCell="A1" sqref="A1:IV16384"/>
    </sheetView>
  </sheetViews>
  <sheetFormatPr defaultColWidth="9.140625" defaultRowHeight="12.75"/>
  <cols>
    <col min="1" max="1" width="0.9921875" style="0" hidden="1" customWidth="1"/>
    <col min="2" max="2" width="0.9921875" style="0" customWidth="1"/>
    <col min="3" max="3" width="48.8515625" style="0" customWidth="1"/>
    <col min="4" max="4" width="16.57421875" style="0" bestFit="1" customWidth="1"/>
    <col min="5" max="5" width="0.85546875" style="0" customWidth="1"/>
    <col min="6" max="6" width="16.8515625" style="0" customWidth="1"/>
    <col min="7" max="7" width="0.71875" style="0" customWidth="1"/>
    <col min="8" max="8" width="17.00390625" style="0" customWidth="1"/>
    <col min="9" max="9" width="0.85546875" style="0" customWidth="1"/>
    <col min="10" max="10" width="17.421875" style="0" customWidth="1"/>
    <col min="11" max="11" width="0.85546875" style="0" customWidth="1"/>
    <col min="12" max="12" width="16.57421875" style="0" customWidth="1"/>
    <col min="13" max="13" width="0.71875" style="0" customWidth="1"/>
    <col min="14" max="14" width="17.28125" style="0" customWidth="1"/>
    <col min="15" max="15" width="0.85546875" style="0" customWidth="1"/>
    <col min="16" max="16" width="50.00390625" style="0" customWidth="1"/>
    <col min="17" max="17" width="17.140625" style="0" customWidth="1"/>
    <col min="18" max="18" width="0.71875" style="0" customWidth="1"/>
    <col min="19" max="19" width="16.140625" style="0" bestFit="1" customWidth="1"/>
    <col min="20" max="20" width="0.9921875" style="0" customWidth="1"/>
    <col min="21" max="21" width="16.140625" style="0" customWidth="1"/>
    <col min="22" max="22" width="0.85546875" style="0" customWidth="1"/>
    <col min="23" max="23" width="16.7109375" style="0" customWidth="1"/>
    <col min="24" max="24" width="0.5625" style="0" customWidth="1"/>
  </cols>
  <sheetData>
    <row r="1" spans="1:24" ht="12.75">
      <c r="A1" s="1"/>
      <c r="B1" s="1"/>
      <c r="C1" s="2"/>
      <c r="D1" s="2"/>
      <c r="E1" s="2"/>
      <c r="F1" s="2"/>
      <c r="G1" s="2"/>
      <c r="H1" s="2"/>
      <c r="I1" s="2"/>
      <c r="J1" s="2"/>
      <c r="K1" s="2"/>
      <c r="L1" s="2"/>
      <c r="M1" s="2"/>
      <c r="N1" s="2"/>
      <c r="O1" s="2"/>
      <c r="P1" s="3"/>
      <c r="Q1" s="3"/>
      <c r="R1" s="3"/>
      <c r="S1" s="3"/>
      <c r="T1" s="3"/>
      <c r="U1" s="3"/>
      <c r="V1" s="3"/>
      <c r="W1" s="3"/>
      <c r="X1" s="4"/>
    </row>
    <row r="2" spans="1:24" ht="22.5">
      <c r="A2" s="5"/>
      <c r="B2" s="5"/>
      <c r="C2" s="170" t="s">
        <v>0</v>
      </c>
      <c r="D2" s="170"/>
      <c r="E2" s="170"/>
      <c r="F2" s="170"/>
      <c r="G2" s="170"/>
      <c r="H2" s="170"/>
      <c r="I2" s="170"/>
      <c r="J2" s="170"/>
      <c r="K2" s="170"/>
      <c r="L2" s="170"/>
      <c r="M2" s="170"/>
      <c r="N2" s="170"/>
      <c r="O2" s="170"/>
      <c r="P2" s="170"/>
      <c r="Q2" s="170"/>
      <c r="R2" s="170"/>
      <c r="S2" s="170"/>
      <c r="T2" s="170"/>
      <c r="U2" s="170"/>
      <c r="V2" s="170"/>
      <c r="W2" s="170"/>
      <c r="X2" s="6"/>
    </row>
    <row r="3" spans="1:24" ht="12.75">
      <c r="A3" s="5"/>
      <c r="B3" s="5"/>
      <c r="C3" s="171" t="s">
        <v>1</v>
      </c>
      <c r="D3" s="171"/>
      <c r="E3" s="171"/>
      <c r="F3" s="171"/>
      <c r="G3" s="171"/>
      <c r="H3" s="171"/>
      <c r="I3" s="171"/>
      <c r="J3" s="171"/>
      <c r="K3" s="171"/>
      <c r="L3" s="171"/>
      <c r="M3" s="171"/>
      <c r="N3" s="171"/>
      <c r="O3" s="171"/>
      <c r="P3" s="171"/>
      <c r="Q3" s="171"/>
      <c r="R3" s="171"/>
      <c r="S3" s="171"/>
      <c r="T3" s="171"/>
      <c r="U3" s="171"/>
      <c r="V3" s="171"/>
      <c r="W3" s="171"/>
      <c r="X3" s="6"/>
    </row>
    <row r="4" spans="1:24" ht="15.75">
      <c r="A4" s="5"/>
      <c r="B4" s="5"/>
      <c r="C4" s="172" t="s">
        <v>2</v>
      </c>
      <c r="D4" s="172"/>
      <c r="E4" s="172"/>
      <c r="F4" s="172"/>
      <c r="G4" s="172"/>
      <c r="H4" s="172"/>
      <c r="I4" s="172"/>
      <c r="J4" s="172"/>
      <c r="K4" s="172"/>
      <c r="L4" s="172"/>
      <c r="M4" s="172"/>
      <c r="N4" s="172"/>
      <c r="O4" s="172"/>
      <c r="P4" s="172"/>
      <c r="Q4" s="172"/>
      <c r="R4" s="172"/>
      <c r="S4" s="172"/>
      <c r="T4" s="172"/>
      <c r="U4" s="172"/>
      <c r="V4" s="172"/>
      <c r="W4" s="172"/>
      <c r="X4" s="6"/>
    </row>
    <row r="5" spans="1:24" ht="12.75">
      <c r="A5" s="5"/>
      <c r="B5" s="5"/>
      <c r="C5" s="171" t="s">
        <v>3</v>
      </c>
      <c r="D5" s="171"/>
      <c r="E5" s="171"/>
      <c r="F5" s="171"/>
      <c r="G5" s="171"/>
      <c r="H5" s="171"/>
      <c r="I5" s="171"/>
      <c r="J5" s="171"/>
      <c r="K5" s="171"/>
      <c r="L5" s="171"/>
      <c r="M5" s="171"/>
      <c r="N5" s="171"/>
      <c r="O5" s="171"/>
      <c r="P5" s="171"/>
      <c r="Q5" s="171"/>
      <c r="R5" s="171"/>
      <c r="S5" s="171"/>
      <c r="T5" s="171"/>
      <c r="U5" s="171"/>
      <c r="V5" s="171"/>
      <c r="W5" s="171"/>
      <c r="X5" s="6"/>
    </row>
    <row r="6" spans="1:24" ht="12.75">
      <c r="A6" s="5"/>
      <c r="B6" s="5"/>
      <c r="C6" s="7"/>
      <c r="D6" s="7"/>
      <c r="E6" s="7"/>
      <c r="F6" s="7"/>
      <c r="G6" s="7"/>
      <c r="H6" s="7"/>
      <c r="I6" s="7"/>
      <c r="J6" s="7"/>
      <c r="K6" s="7"/>
      <c r="L6" s="7"/>
      <c r="M6" s="7"/>
      <c r="N6" s="7"/>
      <c r="O6" s="8"/>
      <c r="X6" s="6"/>
    </row>
    <row r="7" spans="1:24" ht="15">
      <c r="A7" s="5"/>
      <c r="B7" s="5"/>
      <c r="C7" s="9"/>
      <c r="D7" s="7"/>
      <c r="E7" s="7"/>
      <c r="F7" s="7"/>
      <c r="G7" s="7"/>
      <c r="H7" s="7"/>
      <c r="I7" s="7"/>
      <c r="J7" s="7"/>
      <c r="K7" s="7"/>
      <c r="L7" s="7"/>
      <c r="M7" s="7"/>
      <c r="N7" s="7"/>
      <c r="O7" s="8"/>
      <c r="X7" s="6"/>
    </row>
    <row r="8" spans="1:24" ht="13.5" thickBot="1">
      <c r="A8" s="10"/>
      <c r="B8" s="10"/>
      <c r="C8" s="11" t="s">
        <v>4</v>
      </c>
      <c r="D8" s="12"/>
      <c r="E8" s="12"/>
      <c r="F8" s="12"/>
      <c r="G8" s="12"/>
      <c r="H8" s="12"/>
      <c r="I8" s="12"/>
      <c r="J8" s="12"/>
      <c r="K8" s="12"/>
      <c r="L8" s="12"/>
      <c r="M8" s="12"/>
      <c r="N8" s="12"/>
      <c r="O8" s="12"/>
      <c r="P8" s="13"/>
      <c r="Q8" s="13"/>
      <c r="R8" s="13"/>
      <c r="S8" s="13"/>
      <c r="T8" s="13"/>
      <c r="U8" s="13"/>
      <c r="V8" s="13"/>
      <c r="W8" s="14" t="s">
        <v>5</v>
      </c>
      <c r="X8" s="15"/>
    </row>
    <row r="9" spans="1:24" ht="15" thickBot="1">
      <c r="A9" s="16"/>
      <c r="B9" s="10"/>
      <c r="C9" s="11"/>
      <c r="D9" s="173" t="s">
        <v>6</v>
      </c>
      <c r="E9" s="174"/>
      <c r="F9" s="174"/>
      <c r="G9" s="174"/>
      <c r="H9" s="174"/>
      <c r="I9" s="18"/>
      <c r="J9" s="173" t="s">
        <v>7</v>
      </c>
      <c r="K9" s="174"/>
      <c r="L9" s="174"/>
      <c r="M9" s="174"/>
      <c r="N9" s="174"/>
      <c r="O9" s="19"/>
      <c r="P9" s="20"/>
      <c r="Q9" s="173" t="s">
        <v>6</v>
      </c>
      <c r="R9" s="173"/>
      <c r="S9" s="173"/>
      <c r="T9" s="17"/>
      <c r="U9" s="173" t="s">
        <v>7</v>
      </c>
      <c r="V9" s="173"/>
      <c r="W9" s="173"/>
      <c r="X9" s="21"/>
    </row>
    <row r="10" spans="1:24" ht="12.75">
      <c r="A10" s="22"/>
      <c r="B10" s="23"/>
      <c r="C10" s="24"/>
      <c r="D10" s="175" t="s">
        <v>8</v>
      </c>
      <c r="E10" s="175"/>
      <c r="F10" s="175"/>
      <c r="G10" s="175"/>
      <c r="H10" s="175"/>
      <c r="I10" s="25"/>
      <c r="J10" s="175" t="s">
        <v>8</v>
      </c>
      <c r="K10" s="175"/>
      <c r="L10" s="175"/>
      <c r="M10" s="175"/>
      <c r="N10" s="175"/>
      <c r="O10" s="26"/>
      <c r="Q10" s="176" t="s">
        <v>8</v>
      </c>
      <c r="R10" s="176"/>
      <c r="S10" s="176"/>
      <c r="U10" s="176" t="s">
        <v>8</v>
      </c>
      <c r="V10" s="176"/>
      <c r="W10" s="176"/>
      <c r="X10" s="6"/>
    </row>
    <row r="11" spans="1:24" ht="12.75">
      <c r="A11" s="23"/>
      <c r="B11" s="23"/>
      <c r="C11" s="27"/>
      <c r="D11" s="28" t="s">
        <v>9</v>
      </c>
      <c r="E11" s="27"/>
      <c r="F11" s="28" t="s">
        <v>10</v>
      </c>
      <c r="G11" s="27"/>
      <c r="H11" s="28" t="s">
        <v>11</v>
      </c>
      <c r="I11" s="29"/>
      <c r="J11" s="28" t="s">
        <v>9</v>
      </c>
      <c r="K11" s="27"/>
      <c r="L11" s="28" t="s">
        <v>10</v>
      </c>
      <c r="M11" s="27"/>
      <c r="N11" s="28" t="s">
        <v>11</v>
      </c>
      <c r="O11" s="30"/>
      <c r="S11" s="31"/>
      <c r="T11" s="31"/>
      <c r="U11" s="31"/>
      <c r="V11" s="31"/>
      <c r="W11" s="31"/>
      <c r="X11" s="6"/>
    </row>
    <row r="12" spans="1:24" ht="12.75">
      <c r="A12" s="23"/>
      <c r="B12" s="23"/>
      <c r="C12" s="32" t="s">
        <v>12</v>
      </c>
      <c r="D12" s="33"/>
      <c r="E12" s="27"/>
      <c r="F12" s="33"/>
      <c r="G12" s="27"/>
      <c r="H12" s="33"/>
      <c r="I12" s="27"/>
      <c r="J12" s="33"/>
      <c r="K12" s="27"/>
      <c r="L12" s="33"/>
      <c r="M12" s="27"/>
      <c r="N12" s="33"/>
      <c r="O12" s="30"/>
      <c r="P12" s="32" t="s">
        <v>13</v>
      </c>
      <c r="Q12" s="34"/>
      <c r="R12" s="34"/>
      <c r="X12" s="6"/>
    </row>
    <row r="13" spans="1:24" ht="12.75">
      <c r="A13" s="23"/>
      <c r="B13" s="23"/>
      <c r="C13" s="35" t="s">
        <v>14</v>
      </c>
      <c r="D13" s="33"/>
      <c r="E13" s="27"/>
      <c r="F13" s="33"/>
      <c r="G13" s="27"/>
      <c r="H13" s="33"/>
      <c r="I13" s="27"/>
      <c r="J13" s="33"/>
      <c r="K13" s="27"/>
      <c r="L13" s="33"/>
      <c r="M13" s="27"/>
      <c r="N13" s="33"/>
      <c r="O13" s="30"/>
      <c r="P13" s="36" t="s">
        <v>15</v>
      </c>
      <c r="Q13" s="37"/>
      <c r="R13" s="37"/>
      <c r="X13" s="6"/>
    </row>
    <row r="14" spans="1:24" ht="12.75">
      <c r="A14" s="23"/>
      <c r="B14" s="23"/>
      <c r="C14" s="38" t="s">
        <v>16</v>
      </c>
      <c r="D14" s="33">
        <v>646918572</v>
      </c>
      <c r="E14" s="27"/>
      <c r="F14" s="33">
        <v>323459286</v>
      </c>
      <c r="G14" s="27"/>
      <c r="H14" s="33">
        <v>484394188</v>
      </c>
      <c r="I14" s="27"/>
      <c r="J14" s="33">
        <v>516553232</v>
      </c>
      <c r="K14" s="27"/>
      <c r="L14" s="33">
        <v>172184411</v>
      </c>
      <c r="M14" s="27"/>
      <c r="N14" s="33">
        <v>484394188</v>
      </c>
      <c r="O14" s="30"/>
      <c r="P14" s="38" t="s">
        <v>17</v>
      </c>
      <c r="Q14" s="39"/>
      <c r="R14" s="39"/>
      <c r="X14" s="6"/>
    </row>
    <row r="15" spans="1:24" ht="13.5" thickBot="1">
      <c r="A15" s="23"/>
      <c r="B15" s="23"/>
      <c r="C15" s="40" t="s">
        <v>18</v>
      </c>
      <c r="D15" s="41">
        <v>547765773</v>
      </c>
      <c r="E15" s="27"/>
      <c r="F15" s="41">
        <v>189815774</v>
      </c>
      <c r="G15" s="27"/>
      <c r="H15" s="41">
        <v>49568345</v>
      </c>
      <c r="I15" s="27"/>
      <c r="J15" s="41">
        <v>463068368</v>
      </c>
      <c r="K15" s="27"/>
      <c r="L15" s="41">
        <v>41456052</v>
      </c>
      <c r="M15" s="27"/>
      <c r="N15" s="41">
        <v>49568345</v>
      </c>
      <c r="O15" s="30"/>
      <c r="P15" s="40" t="s">
        <v>19</v>
      </c>
      <c r="Q15" s="42"/>
      <c r="R15" s="42"/>
      <c r="S15" s="43">
        <v>10550760000</v>
      </c>
      <c r="T15" s="44"/>
      <c r="U15" s="44"/>
      <c r="V15" s="45"/>
      <c r="W15" s="43">
        <v>10476660000</v>
      </c>
      <c r="X15" s="6"/>
    </row>
    <row r="16" spans="1:24" ht="14.25" thickBot="1" thickTop="1">
      <c r="A16" s="23"/>
      <c r="B16" s="23"/>
      <c r="C16" s="46" t="s">
        <v>20</v>
      </c>
      <c r="D16" s="47">
        <f>SUM(D13:D15)</f>
        <v>1194684345</v>
      </c>
      <c r="E16" s="27"/>
      <c r="F16" s="47">
        <f>SUM(F13:F15)</f>
        <v>513275060</v>
      </c>
      <c r="G16" s="27"/>
      <c r="H16" s="47">
        <f>D16-F16</f>
        <v>681409285</v>
      </c>
      <c r="I16" s="27"/>
      <c r="J16" s="47">
        <f>SUM(J13:J15)</f>
        <v>979621600</v>
      </c>
      <c r="K16" s="27"/>
      <c r="L16" s="47">
        <f>SUM(L13:L15)</f>
        <v>213640463</v>
      </c>
      <c r="M16" s="27"/>
      <c r="N16" s="47">
        <f>J16-L16</f>
        <v>765981137</v>
      </c>
      <c r="O16" s="30"/>
      <c r="S16" s="44"/>
      <c r="T16" s="44"/>
      <c r="U16" s="44"/>
      <c r="V16" s="45"/>
      <c r="W16" s="44"/>
      <c r="X16" s="6"/>
    </row>
    <row r="17" spans="1:24" ht="13.5" thickTop="1">
      <c r="A17" s="23"/>
      <c r="B17" s="23"/>
      <c r="C17" s="27"/>
      <c r="D17" s="33"/>
      <c r="E17" s="27"/>
      <c r="F17" s="33"/>
      <c r="G17" s="27"/>
      <c r="H17" s="33"/>
      <c r="I17" s="27"/>
      <c r="J17" s="33"/>
      <c r="K17" s="27"/>
      <c r="L17" s="33"/>
      <c r="M17" s="27"/>
      <c r="N17" s="33"/>
      <c r="O17" s="30"/>
      <c r="S17" s="44"/>
      <c r="T17" s="44"/>
      <c r="U17" s="44"/>
      <c r="V17" s="45"/>
      <c r="W17" s="44"/>
      <c r="X17" s="6"/>
    </row>
    <row r="18" spans="1:24" ht="12.75">
      <c r="A18" s="23"/>
      <c r="B18" s="23"/>
      <c r="C18" s="32" t="s">
        <v>21</v>
      </c>
      <c r="D18" s="33"/>
      <c r="E18" s="27"/>
      <c r="F18" s="33"/>
      <c r="G18" s="27"/>
      <c r="H18" s="33"/>
      <c r="I18" s="27"/>
      <c r="J18" s="33"/>
      <c r="K18" s="27"/>
      <c r="L18" s="33"/>
      <c r="M18" s="27"/>
      <c r="N18" s="33"/>
      <c r="O18" s="30"/>
      <c r="P18" s="36" t="s">
        <v>22</v>
      </c>
      <c r="Q18" s="37"/>
      <c r="R18" s="37"/>
      <c r="S18" s="44"/>
      <c r="T18" s="44"/>
      <c r="U18" s="44"/>
      <c r="V18" s="45"/>
      <c r="W18" s="44"/>
      <c r="X18" s="6"/>
    </row>
    <row r="19" spans="1:24" ht="12.75">
      <c r="A19" s="23"/>
      <c r="B19" s="23"/>
      <c r="C19" s="36" t="s">
        <v>23</v>
      </c>
      <c r="D19" s="33"/>
      <c r="E19" s="27"/>
      <c r="F19" s="33"/>
      <c r="G19" s="27"/>
      <c r="H19" s="33"/>
      <c r="I19" s="27"/>
      <c r="J19" s="33"/>
      <c r="K19" s="27"/>
      <c r="L19" s="33"/>
      <c r="M19" s="27"/>
      <c r="N19" s="33"/>
      <c r="O19" s="30"/>
      <c r="P19" s="48" t="s">
        <v>24</v>
      </c>
      <c r="Q19" s="37"/>
      <c r="R19" s="37"/>
      <c r="S19" s="44"/>
      <c r="T19" s="44"/>
      <c r="U19" s="44"/>
      <c r="V19" s="45"/>
      <c r="W19" s="44"/>
      <c r="X19" s="6"/>
    </row>
    <row r="20" spans="1:24" ht="13.5" thickBot="1">
      <c r="A20" s="23"/>
      <c r="B20" s="23"/>
      <c r="C20" s="35" t="s">
        <v>25</v>
      </c>
      <c r="D20" s="43">
        <v>92573002</v>
      </c>
      <c r="E20" s="27"/>
      <c r="F20" s="43">
        <v>0</v>
      </c>
      <c r="G20" s="27"/>
      <c r="H20" s="43">
        <v>92573002</v>
      </c>
      <c r="I20" s="27"/>
      <c r="J20" s="43">
        <v>92573002</v>
      </c>
      <c r="K20" s="27"/>
      <c r="L20" s="43">
        <v>0</v>
      </c>
      <c r="M20" s="27"/>
      <c r="N20" s="43">
        <v>92573002</v>
      </c>
      <c r="O20" s="30"/>
      <c r="P20" s="40" t="s">
        <v>26</v>
      </c>
      <c r="Q20" s="37"/>
      <c r="R20" s="37"/>
      <c r="S20" s="41">
        <v>350082580</v>
      </c>
      <c r="T20" s="44"/>
      <c r="U20" s="44"/>
      <c r="V20" s="45"/>
      <c r="W20" s="41">
        <v>424564326</v>
      </c>
      <c r="X20" s="6"/>
    </row>
    <row r="21" spans="1:24" ht="14.25" thickBot="1" thickTop="1">
      <c r="A21" s="23"/>
      <c r="B21" s="23"/>
      <c r="C21" s="34"/>
      <c r="D21" s="33"/>
      <c r="E21" s="27"/>
      <c r="F21" s="33"/>
      <c r="G21" s="27"/>
      <c r="H21" s="33"/>
      <c r="I21" s="27"/>
      <c r="J21" s="33"/>
      <c r="K21" s="27"/>
      <c r="L21" s="33"/>
      <c r="M21" s="27"/>
      <c r="N21" s="33"/>
      <c r="O21" s="30"/>
      <c r="P21" s="39"/>
      <c r="Q21" s="37"/>
      <c r="R21" s="37"/>
      <c r="S21" s="47">
        <f>SUM(S19:S20)</f>
        <v>350082580</v>
      </c>
      <c r="T21" s="44"/>
      <c r="U21" s="44"/>
      <c r="V21" s="45"/>
      <c r="W21" s="47">
        <f>SUM(W19:W20)</f>
        <v>424564326</v>
      </c>
      <c r="X21" s="6"/>
    </row>
    <row r="22" spans="1:24" ht="13.5" thickTop="1">
      <c r="A22" s="23"/>
      <c r="B22" s="23"/>
      <c r="C22" s="36" t="s">
        <v>27</v>
      </c>
      <c r="D22" s="44"/>
      <c r="E22" s="49"/>
      <c r="F22" s="44"/>
      <c r="G22" s="49"/>
      <c r="H22" s="44"/>
      <c r="I22" s="49"/>
      <c r="J22" s="44"/>
      <c r="K22" s="49"/>
      <c r="L22" s="44"/>
      <c r="M22" s="49"/>
      <c r="N22" s="44"/>
      <c r="O22" s="30"/>
      <c r="Q22" s="50"/>
      <c r="R22" s="50"/>
      <c r="S22" s="44"/>
      <c r="T22" s="44"/>
      <c r="U22" s="44"/>
      <c r="V22" s="45"/>
      <c r="W22" s="44"/>
      <c r="X22" s="6"/>
    </row>
    <row r="23" spans="1:24" ht="12.75">
      <c r="A23" s="23"/>
      <c r="B23" s="23"/>
      <c r="C23" s="35" t="s">
        <v>28</v>
      </c>
      <c r="D23" s="44">
        <v>9874023744</v>
      </c>
      <c r="E23" s="49"/>
      <c r="F23" s="44">
        <v>0</v>
      </c>
      <c r="G23" s="49"/>
      <c r="H23" s="44">
        <f>D23-F23</f>
        <v>9874023744</v>
      </c>
      <c r="I23" s="49"/>
      <c r="J23" s="44">
        <v>9734725237</v>
      </c>
      <c r="K23" s="49"/>
      <c r="L23" s="44">
        <v>0</v>
      </c>
      <c r="M23" s="49"/>
      <c r="N23" s="44">
        <f>J23-L23</f>
        <v>9734725237</v>
      </c>
      <c r="O23" s="30"/>
      <c r="P23" s="36" t="s">
        <v>29</v>
      </c>
      <c r="Q23" s="42"/>
      <c r="R23" s="42"/>
      <c r="S23" s="44"/>
      <c r="T23" s="45"/>
      <c r="U23" s="45"/>
      <c r="V23" s="45"/>
      <c r="W23" s="44"/>
      <c r="X23" s="6"/>
    </row>
    <row r="24" spans="1:24" ht="12.75">
      <c r="A24" s="23"/>
      <c r="B24" s="23"/>
      <c r="C24" s="40" t="s">
        <v>30</v>
      </c>
      <c r="D24" s="44">
        <v>5018390961</v>
      </c>
      <c r="E24" s="49"/>
      <c r="F24" s="44">
        <v>3391210846</v>
      </c>
      <c r="G24" s="49"/>
      <c r="H24" s="44">
        <f aca="true" t="shared" si="0" ref="H24:H29">D24-F24</f>
        <v>1627180115</v>
      </c>
      <c r="I24" s="49"/>
      <c r="J24" s="44">
        <v>4942445821</v>
      </c>
      <c r="K24" s="49"/>
      <c r="L24" s="44">
        <v>3129418422</v>
      </c>
      <c r="M24" s="49"/>
      <c r="N24" s="44">
        <f aca="true" t="shared" si="1" ref="N24:N29">J24-L24</f>
        <v>1813027399</v>
      </c>
      <c r="O24" s="30"/>
      <c r="P24" s="40" t="s">
        <v>31</v>
      </c>
      <c r="Q24" s="39"/>
      <c r="R24" s="39"/>
      <c r="S24" s="44">
        <v>2147151782</v>
      </c>
      <c r="T24" s="44"/>
      <c r="U24" s="44"/>
      <c r="V24" s="45"/>
      <c r="W24" s="44">
        <v>1451680286</v>
      </c>
      <c r="X24" s="6"/>
    </row>
    <row r="25" spans="1:24" ht="12.75">
      <c r="A25" s="23"/>
      <c r="B25" s="23"/>
      <c r="C25" s="40" t="s">
        <v>32</v>
      </c>
      <c r="D25" s="44"/>
      <c r="E25" s="49"/>
      <c r="F25" s="44"/>
      <c r="G25" s="49"/>
      <c r="H25" s="44">
        <f t="shared" si="0"/>
        <v>0</v>
      </c>
      <c r="I25" s="49"/>
      <c r="J25" s="44"/>
      <c r="K25" s="49"/>
      <c r="L25" s="44"/>
      <c r="M25" s="49"/>
      <c r="N25" s="44">
        <f t="shared" si="1"/>
        <v>0</v>
      </c>
      <c r="O25" s="30"/>
      <c r="P25" s="40" t="s">
        <v>33</v>
      </c>
      <c r="Q25" s="42"/>
      <c r="R25" s="42"/>
      <c r="S25" s="44">
        <v>882521638</v>
      </c>
      <c r="T25" s="44"/>
      <c r="U25" s="44"/>
      <c r="V25" s="45"/>
      <c r="W25" s="44">
        <v>882521638</v>
      </c>
      <c r="X25" s="6"/>
    </row>
    <row r="26" spans="1:24" ht="12.75">
      <c r="A26" s="23"/>
      <c r="B26" s="23"/>
      <c r="C26" s="38" t="s">
        <v>34</v>
      </c>
      <c r="D26" s="33">
        <v>56226301850</v>
      </c>
      <c r="E26" s="27"/>
      <c r="F26" s="33">
        <v>37323517771</v>
      </c>
      <c r="G26" s="27"/>
      <c r="H26" s="44">
        <f t="shared" si="0"/>
        <v>18902784079</v>
      </c>
      <c r="I26" s="27"/>
      <c r="J26" s="33">
        <v>48034535633</v>
      </c>
      <c r="K26" s="27"/>
      <c r="L26" s="33">
        <v>34199745212</v>
      </c>
      <c r="M26" s="27"/>
      <c r="N26" s="44">
        <f t="shared" si="1"/>
        <v>13834790421</v>
      </c>
      <c r="O26" s="30"/>
      <c r="P26" s="40" t="s">
        <v>35</v>
      </c>
      <c r="S26" s="41">
        <v>6227002715</v>
      </c>
      <c r="T26" s="44"/>
      <c r="U26" s="44"/>
      <c r="V26" s="45"/>
      <c r="W26" s="41">
        <v>6205698032</v>
      </c>
      <c r="X26" s="6"/>
    </row>
    <row r="27" spans="1:24" ht="13.5" thickBot="1">
      <c r="A27" s="23"/>
      <c r="B27" s="23"/>
      <c r="C27" s="40" t="s">
        <v>36</v>
      </c>
      <c r="D27" s="33">
        <v>903712323</v>
      </c>
      <c r="E27" s="27"/>
      <c r="F27" s="33">
        <v>538912639</v>
      </c>
      <c r="G27" s="27"/>
      <c r="H27" s="44">
        <f t="shared" si="0"/>
        <v>364799684</v>
      </c>
      <c r="I27" s="27"/>
      <c r="J27" s="33">
        <v>858603561</v>
      </c>
      <c r="K27" s="27"/>
      <c r="L27" s="33">
        <v>431437718</v>
      </c>
      <c r="M27" s="27"/>
      <c r="N27" s="44">
        <f t="shared" si="1"/>
        <v>427165843</v>
      </c>
      <c r="O27" s="30"/>
      <c r="P27" s="39"/>
      <c r="Q27" s="37"/>
      <c r="R27" s="37"/>
      <c r="S27" s="47">
        <f>SUM(S24:S26)</f>
        <v>9256676135</v>
      </c>
      <c r="T27" s="45"/>
      <c r="U27" s="45"/>
      <c r="V27" s="45"/>
      <c r="W27" s="47">
        <f>SUM(W24:W26)</f>
        <v>8539899956</v>
      </c>
      <c r="X27" s="6"/>
    </row>
    <row r="28" spans="1:24" ht="13.5" thickTop="1">
      <c r="A28" s="23"/>
      <c r="B28" s="23"/>
      <c r="C28" s="40" t="s">
        <v>37</v>
      </c>
      <c r="D28" s="33">
        <v>1796599589</v>
      </c>
      <c r="E28" s="27"/>
      <c r="F28" s="33">
        <v>1208163384</v>
      </c>
      <c r="G28" s="27"/>
      <c r="H28" s="44">
        <f t="shared" si="0"/>
        <v>588436205</v>
      </c>
      <c r="I28" s="27"/>
      <c r="J28" s="33">
        <v>1624060829</v>
      </c>
      <c r="K28" s="27"/>
      <c r="L28" s="33">
        <v>966012169</v>
      </c>
      <c r="M28" s="27"/>
      <c r="N28" s="44">
        <f t="shared" si="1"/>
        <v>658048660</v>
      </c>
      <c r="O28" s="30"/>
      <c r="Q28" s="42"/>
      <c r="R28" s="42"/>
      <c r="T28" s="44"/>
      <c r="U28" s="44"/>
      <c r="V28" s="45"/>
      <c r="X28" s="6"/>
    </row>
    <row r="29" spans="1:24" ht="12.75">
      <c r="A29" s="23"/>
      <c r="B29" s="23"/>
      <c r="C29" s="40" t="s">
        <v>38</v>
      </c>
      <c r="D29" s="41">
        <v>8100417279</v>
      </c>
      <c r="E29" s="27"/>
      <c r="F29" s="41">
        <v>0</v>
      </c>
      <c r="G29" s="27"/>
      <c r="H29" s="41">
        <f t="shared" si="0"/>
        <v>8100417279</v>
      </c>
      <c r="I29" s="27"/>
      <c r="J29" s="41">
        <v>5562116370</v>
      </c>
      <c r="K29" s="27"/>
      <c r="L29" s="41">
        <v>0</v>
      </c>
      <c r="M29" s="27"/>
      <c r="N29" s="41">
        <f t="shared" si="1"/>
        <v>5562116370</v>
      </c>
      <c r="O29" s="30"/>
      <c r="P29" s="36" t="s">
        <v>39</v>
      </c>
      <c r="Q29" s="42"/>
      <c r="R29" s="42"/>
      <c r="T29" s="44"/>
      <c r="U29" s="44"/>
      <c r="V29" s="45"/>
      <c r="X29" s="6"/>
    </row>
    <row r="30" spans="1:24" ht="13.5" thickBot="1">
      <c r="A30" s="23"/>
      <c r="B30" s="23"/>
      <c r="D30" s="43">
        <f>SUM(D23:D29)</f>
        <v>81919445746</v>
      </c>
      <c r="E30" s="27"/>
      <c r="F30" s="43">
        <f>SUM(F23:F29)</f>
        <v>42461804640</v>
      </c>
      <c r="G30" s="27"/>
      <c r="H30" s="43">
        <f>SUM(H23:H29)</f>
        <v>39457641106</v>
      </c>
      <c r="I30" s="27"/>
      <c r="J30" s="43">
        <f>SUM(J23:J29)</f>
        <v>70756487451</v>
      </c>
      <c r="K30" s="27"/>
      <c r="L30" s="43">
        <f>SUM(L23:L29)</f>
        <v>38726613521</v>
      </c>
      <c r="M30" s="27"/>
      <c r="N30" s="43">
        <f>SUM(N23:N29)</f>
        <v>32029873930</v>
      </c>
      <c r="O30" s="30"/>
      <c r="P30" s="38" t="s">
        <v>40</v>
      </c>
      <c r="Q30" s="42"/>
      <c r="R30" s="42"/>
      <c r="S30" s="41">
        <v>754636099</v>
      </c>
      <c r="T30" s="44"/>
      <c r="U30" s="44"/>
      <c r="V30" s="45"/>
      <c r="W30" s="41">
        <v>90534640</v>
      </c>
      <c r="X30" s="6"/>
    </row>
    <row r="31" spans="1:24" ht="14.25" thickBot="1" thickTop="1">
      <c r="A31" s="23"/>
      <c r="B31" s="23"/>
      <c r="C31" s="51" t="s">
        <v>41</v>
      </c>
      <c r="D31" s="52">
        <f>D30+D20</f>
        <v>82012018748</v>
      </c>
      <c r="E31" s="27"/>
      <c r="F31" s="52">
        <f>F30+F20</f>
        <v>42461804640</v>
      </c>
      <c r="G31" s="27"/>
      <c r="H31" s="52">
        <f>H30+H20</f>
        <v>39550214108</v>
      </c>
      <c r="I31" s="27"/>
      <c r="J31" s="52">
        <f>J30+J20</f>
        <v>70849060453</v>
      </c>
      <c r="K31" s="27"/>
      <c r="L31" s="52">
        <f>L30+L20</f>
        <v>38726613521</v>
      </c>
      <c r="M31" s="27"/>
      <c r="N31" s="52">
        <f>N30+N20</f>
        <v>32122446932</v>
      </c>
      <c r="O31" s="30"/>
      <c r="Q31" s="39"/>
      <c r="R31" s="39"/>
      <c r="S31" s="43">
        <f>SUM(S30)</f>
        <v>754636099</v>
      </c>
      <c r="T31" s="44"/>
      <c r="U31" s="44"/>
      <c r="V31" s="45"/>
      <c r="W31" s="43">
        <f>SUM(W30)</f>
        <v>90534640</v>
      </c>
      <c r="X31" s="6"/>
    </row>
    <row r="32" spans="1:24" ht="14.25" thickBot="1" thickTop="1">
      <c r="A32" s="23"/>
      <c r="B32" s="23"/>
      <c r="D32" s="33"/>
      <c r="E32" s="27"/>
      <c r="F32" s="33"/>
      <c r="G32" s="27"/>
      <c r="H32" s="33"/>
      <c r="I32" s="27"/>
      <c r="J32" s="33"/>
      <c r="K32" s="27"/>
      <c r="L32" s="33"/>
      <c r="M32" s="27"/>
      <c r="N32" s="33"/>
      <c r="O32" s="30"/>
      <c r="P32" s="51" t="s">
        <v>42</v>
      </c>
      <c r="S32" s="52">
        <f>S31+S27+S21+S15</f>
        <v>20912154814</v>
      </c>
      <c r="T32" s="44"/>
      <c r="U32" s="44"/>
      <c r="V32" s="45"/>
      <c r="W32" s="52">
        <f>W15+W23+W27+W31</f>
        <v>19107094596</v>
      </c>
      <c r="X32" s="6"/>
    </row>
    <row r="33" spans="1:24" ht="13.5" thickTop="1">
      <c r="A33" s="23"/>
      <c r="B33" s="23"/>
      <c r="C33" s="53" t="s">
        <v>43</v>
      </c>
      <c r="D33" s="33"/>
      <c r="E33" s="27"/>
      <c r="F33" s="33"/>
      <c r="G33" s="27"/>
      <c r="H33" s="33"/>
      <c r="I33" s="27"/>
      <c r="J33" s="33"/>
      <c r="K33" s="27"/>
      <c r="L33" s="33"/>
      <c r="M33" s="27"/>
      <c r="N33" s="33"/>
      <c r="O33" s="30"/>
      <c r="Q33" s="37"/>
      <c r="R33" s="37"/>
      <c r="T33" s="44"/>
      <c r="U33" s="44"/>
      <c r="V33" s="45"/>
      <c r="X33" s="6"/>
    </row>
    <row r="34" spans="1:24" ht="12.75">
      <c r="A34" s="23"/>
      <c r="B34" s="23"/>
      <c r="C34" s="48" t="s">
        <v>44</v>
      </c>
      <c r="D34" s="44"/>
      <c r="E34" s="49"/>
      <c r="F34" s="44"/>
      <c r="G34" s="49"/>
      <c r="I34" s="49"/>
      <c r="J34" s="44"/>
      <c r="K34" s="49"/>
      <c r="L34" s="44"/>
      <c r="M34" s="49"/>
      <c r="O34" s="30"/>
      <c r="Q34" s="39"/>
      <c r="R34" s="39"/>
      <c r="T34" s="44"/>
      <c r="U34" s="44"/>
      <c r="V34" s="45"/>
      <c r="X34" s="6"/>
    </row>
    <row r="35" spans="1:24" ht="12.75">
      <c r="A35" s="23"/>
      <c r="B35" s="23"/>
      <c r="C35" s="35" t="s">
        <v>45</v>
      </c>
      <c r="D35" s="44"/>
      <c r="E35" s="49"/>
      <c r="F35" s="44"/>
      <c r="G35" s="49"/>
      <c r="H35" s="44">
        <v>1858900000</v>
      </c>
      <c r="I35" s="49"/>
      <c r="J35" s="44"/>
      <c r="K35" s="49"/>
      <c r="L35" s="44"/>
      <c r="M35" s="49"/>
      <c r="N35" s="44">
        <v>1858900000</v>
      </c>
      <c r="O35" s="30"/>
      <c r="P35" s="32" t="s">
        <v>46</v>
      </c>
      <c r="T35" s="44"/>
      <c r="U35" s="44"/>
      <c r="V35" s="45"/>
      <c r="X35" s="6"/>
    </row>
    <row r="36" spans="1:24" ht="12.75">
      <c r="A36" s="23"/>
      <c r="B36" s="23"/>
      <c r="C36" s="35" t="s">
        <v>47</v>
      </c>
      <c r="D36" s="44"/>
      <c r="E36" s="49"/>
      <c r="F36" s="44"/>
      <c r="G36" s="49"/>
      <c r="H36" s="41">
        <v>19018465154</v>
      </c>
      <c r="I36" s="49"/>
      <c r="J36" s="44"/>
      <c r="K36" s="49"/>
      <c r="L36" s="44"/>
      <c r="M36" s="49"/>
      <c r="N36" s="41">
        <v>20070477228</v>
      </c>
      <c r="O36" s="30"/>
      <c r="P36" s="40" t="s">
        <v>48</v>
      </c>
      <c r="Q36" s="46"/>
      <c r="R36" s="46"/>
      <c r="T36" s="44"/>
      <c r="U36" s="44"/>
      <c r="V36" s="45"/>
      <c r="X36" s="6"/>
    </row>
    <row r="37" spans="1:24" ht="13.5" thickBot="1">
      <c r="A37" s="23"/>
      <c r="B37" s="23"/>
      <c r="D37" s="44"/>
      <c r="E37" s="49"/>
      <c r="F37" s="44"/>
      <c r="G37" s="49"/>
      <c r="H37" s="47">
        <f>SUM(H35:H36)</f>
        <v>20877365154</v>
      </c>
      <c r="I37" s="49"/>
      <c r="J37" s="44"/>
      <c r="K37" s="49"/>
      <c r="L37" s="44"/>
      <c r="M37" s="49"/>
      <c r="N37" s="47">
        <f>SUM(N35:N36)</f>
        <v>21929377228</v>
      </c>
      <c r="O37" s="30"/>
      <c r="P37" s="38" t="s">
        <v>49</v>
      </c>
      <c r="Q37" s="39"/>
      <c r="R37" s="39"/>
      <c r="S37" s="44">
        <v>1472996890</v>
      </c>
      <c r="T37" s="54"/>
      <c r="U37" s="54"/>
      <c r="V37" s="45"/>
      <c r="W37" s="44">
        <v>1472996890</v>
      </c>
      <c r="X37" s="6"/>
    </row>
    <row r="38" spans="1:24" ht="14.25" thickBot="1" thickTop="1">
      <c r="A38" s="23"/>
      <c r="B38" s="23"/>
      <c r="C38" s="51" t="s">
        <v>50</v>
      </c>
      <c r="D38" s="44"/>
      <c r="E38" s="49"/>
      <c r="F38" s="44"/>
      <c r="G38" s="49"/>
      <c r="H38" s="43">
        <f>H30+H37+H20</f>
        <v>60427579262</v>
      </c>
      <c r="I38" s="49"/>
      <c r="J38" s="44"/>
      <c r="K38" s="49"/>
      <c r="L38" s="44"/>
      <c r="M38" s="49"/>
      <c r="N38" s="43">
        <f>N30+N37+N20</f>
        <v>54051824160</v>
      </c>
      <c r="O38" s="30"/>
      <c r="P38" s="40" t="s">
        <v>51</v>
      </c>
      <c r="Q38" s="34"/>
      <c r="R38" s="34"/>
      <c r="S38" s="41">
        <v>3229731061</v>
      </c>
      <c r="T38" s="44"/>
      <c r="U38" s="44"/>
      <c r="V38" s="45"/>
      <c r="W38" s="41">
        <v>60793676</v>
      </c>
      <c r="X38" s="6"/>
    </row>
    <row r="39" spans="1:24" ht="14.25" thickBot="1" thickTop="1">
      <c r="A39" s="23"/>
      <c r="B39" s="23"/>
      <c r="C39" s="46"/>
      <c r="D39" s="44"/>
      <c r="E39" s="49"/>
      <c r="F39" s="44"/>
      <c r="G39" s="49"/>
      <c r="H39" s="44"/>
      <c r="I39" s="49"/>
      <c r="J39" s="44"/>
      <c r="K39" s="49"/>
      <c r="L39" s="44"/>
      <c r="M39" s="49"/>
      <c r="N39" s="44"/>
      <c r="O39" s="30"/>
      <c r="P39" s="51" t="s">
        <v>20</v>
      </c>
      <c r="Q39" s="34"/>
      <c r="R39" s="34"/>
      <c r="S39" s="47">
        <f>SUM(S37:S38)</f>
        <v>4702727951</v>
      </c>
      <c r="T39" s="44"/>
      <c r="U39" s="44"/>
      <c r="V39" s="45"/>
      <c r="W39" s="47">
        <f>SUM(W37:W38)</f>
        <v>1533790566</v>
      </c>
      <c r="X39" s="6"/>
    </row>
    <row r="40" spans="1:24" ht="13.5" thickTop="1">
      <c r="A40" s="23"/>
      <c r="B40" s="23"/>
      <c r="C40" s="32" t="s">
        <v>52</v>
      </c>
      <c r="D40" s="44"/>
      <c r="E40" s="49"/>
      <c r="F40" s="44"/>
      <c r="G40" s="49"/>
      <c r="H40" s="44"/>
      <c r="I40" s="49"/>
      <c r="J40" s="44"/>
      <c r="K40" s="49"/>
      <c r="L40" s="44"/>
      <c r="M40" s="49"/>
      <c r="N40" s="44"/>
      <c r="O40" s="30"/>
      <c r="Q40" s="42"/>
      <c r="R40" s="42"/>
      <c r="T40" s="44"/>
      <c r="U40" s="44"/>
      <c r="V40" s="45"/>
      <c r="X40" s="6"/>
    </row>
    <row r="41" spans="1:24" ht="12.75">
      <c r="A41" s="23"/>
      <c r="B41" s="23"/>
      <c r="C41" s="36" t="s">
        <v>53</v>
      </c>
      <c r="D41" s="44"/>
      <c r="E41" s="49"/>
      <c r="F41" s="44"/>
      <c r="G41" s="49"/>
      <c r="I41" s="49"/>
      <c r="J41" s="44"/>
      <c r="K41" s="49"/>
      <c r="L41" s="44"/>
      <c r="M41" s="49"/>
      <c r="O41" s="30"/>
      <c r="P41" s="32" t="s">
        <v>54</v>
      </c>
      <c r="Q41" s="39"/>
      <c r="R41" s="39"/>
      <c r="T41" s="44"/>
      <c r="U41" s="44"/>
      <c r="V41" s="45"/>
      <c r="X41" s="6"/>
    </row>
    <row r="42" spans="1:24" ht="12.75">
      <c r="A42" s="23"/>
      <c r="B42" s="23"/>
      <c r="C42" s="35" t="s">
        <v>55</v>
      </c>
      <c r="D42" s="44"/>
      <c r="E42" s="49"/>
      <c r="F42" s="44"/>
      <c r="G42" s="49"/>
      <c r="H42" s="44">
        <v>8057345832</v>
      </c>
      <c r="I42" s="49"/>
      <c r="J42" s="44"/>
      <c r="K42" s="49"/>
      <c r="L42" s="44"/>
      <c r="M42" s="49"/>
      <c r="N42" s="44">
        <v>4271478808</v>
      </c>
      <c r="O42" s="30"/>
      <c r="P42" s="36" t="s">
        <v>56</v>
      </c>
      <c r="Q42" s="42"/>
      <c r="R42" s="42"/>
      <c r="T42" s="44"/>
      <c r="U42" s="44"/>
      <c r="V42" s="45"/>
      <c r="X42" s="6"/>
    </row>
    <row r="43" spans="1:24" ht="12.75">
      <c r="A43" s="23"/>
      <c r="B43" s="23"/>
      <c r="C43" s="35" t="s">
        <v>57</v>
      </c>
      <c r="D43" s="44"/>
      <c r="E43" s="49"/>
      <c r="F43" s="44"/>
      <c r="G43" s="49"/>
      <c r="H43" s="44">
        <v>11402192177</v>
      </c>
      <c r="I43" s="49"/>
      <c r="J43" s="44"/>
      <c r="K43" s="49"/>
      <c r="L43" s="44"/>
      <c r="M43" s="49"/>
      <c r="N43" s="44">
        <v>9056333730</v>
      </c>
      <c r="O43" s="30"/>
      <c r="P43" s="40" t="s">
        <v>58</v>
      </c>
      <c r="Q43" s="46"/>
      <c r="R43" s="46"/>
      <c r="S43" s="44">
        <v>10383937</v>
      </c>
      <c r="T43" s="44"/>
      <c r="U43" s="44"/>
      <c r="V43" s="45"/>
      <c r="W43" s="44">
        <v>488983230</v>
      </c>
      <c r="X43" s="6"/>
    </row>
    <row r="44" spans="1:24" ht="12.75">
      <c r="A44" s="23"/>
      <c r="B44" s="23"/>
      <c r="C44" s="35" t="s">
        <v>59</v>
      </c>
      <c r="D44" s="44"/>
      <c r="E44" s="49"/>
      <c r="F44" s="44"/>
      <c r="G44" s="49"/>
      <c r="I44" s="49"/>
      <c r="J44" s="44"/>
      <c r="K44" s="49"/>
      <c r="L44" s="44"/>
      <c r="M44" s="49"/>
      <c r="O44" s="30"/>
      <c r="P44" s="40" t="s">
        <v>60</v>
      </c>
      <c r="Q44" s="44">
        <v>614806942</v>
      </c>
      <c r="R44" s="42"/>
      <c r="S44" s="55"/>
      <c r="T44" s="44"/>
      <c r="U44" s="44">
        <v>1629602260</v>
      </c>
      <c r="V44" s="45"/>
      <c r="W44" s="55"/>
      <c r="X44" s="6"/>
    </row>
    <row r="45" spans="1:24" ht="12.75">
      <c r="A45" s="23"/>
      <c r="B45" s="23"/>
      <c r="C45" s="56" t="s">
        <v>61</v>
      </c>
      <c r="D45" s="44"/>
      <c r="E45" s="49"/>
      <c r="F45" s="44"/>
      <c r="G45" s="49"/>
      <c r="H45" s="44">
        <v>21127481890</v>
      </c>
      <c r="I45" s="49"/>
      <c r="J45" s="44"/>
      <c r="K45" s="49"/>
      <c r="L45" s="44"/>
      <c r="M45" s="49"/>
      <c r="N45" s="44">
        <v>8774674060</v>
      </c>
      <c r="O45" s="30"/>
      <c r="P45" s="56" t="s">
        <v>62</v>
      </c>
      <c r="Q45" s="41">
        <v>2067781</v>
      </c>
      <c r="R45" s="34"/>
      <c r="S45" s="44">
        <f>Q44-Q45</f>
        <v>612739161</v>
      </c>
      <c r="T45" s="44"/>
      <c r="U45" s="41">
        <v>34669593</v>
      </c>
      <c r="V45" s="45"/>
      <c r="W45" s="44">
        <f>U44-U45</f>
        <v>1594932667</v>
      </c>
      <c r="X45" s="6"/>
    </row>
    <row r="46" spans="1:24" ht="12.75">
      <c r="A46" s="23"/>
      <c r="B46" s="23"/>
      <c r="C46" s="35" t="s">
        <v>63</v>
      </c>
      <c r="D46" s="44"/>
      <c r="E46" s="49"/>
      <c r="F46" s="44"/>
      <c r="G46" s="49"/>
      <c r="H46" s="41">
        <v>0</v>
      </c>
      <c r="I46" s="49"/>
      <c r="J46" s="44"/>
      <c r="K46" s="49"/>
      <c r="L46" s="44"/>
      <c r="M46" s="49"/>
      <c r="N46" s="41">
        <v>12303435587</v>
      </c>
      <c r="O46" s="30"/>
      <c r="P46" s="40" t="s">
        <v>64</v>
      </c>
      <c r="Q46" s="42"/>
      <c r="R46" s="42"/>
      <c r="S46" s="41">
        <v>10270516</v>
      </c>
      <c r="T46" s="44"/>
      <c r="U46" s="42"/>
      <c r="V46" s="42"/>
      <c r="W46" s="41">
        <v>10270516</v>
      </c>
      <c r="X46" s="6"/>
    </row>
    <row r="47" spans="1:24" ht="13.5" thickBot="1">
      <c r="A47" s="23"/>
      <c r="B47" s="23"/>
      <c r="D47" s="44"/>
      <c r="E47" s="49"/>
      <c r="F47" s="44"/>
      <c r="G47" s="49"/>
      <c r="H47" s="47">
        <f>SUM(H42:H46)</f>
        <v>40587019899</v>
      </c>
      <c r="I47" s="49"/>
      <c r="J47" s="44"/>
      <c r="K47" s="49"/>
      <c r="L47" s="44"/>
      <c r="M47" s="49"/>
      <c r="N47" s="47">
        <f>SUM(N42:N46)</f>
        <v>34405922185</v>
      </c>
      <c r="O47" s="30"/>
      <c r="R47" s="42"/>
      <c r="S47" s="47">
        <f>SUM(S43:S46)</f>
        <v>633393614</v>
      </c>
      <c r="T47" s="57"/>
      <c r="V47" s="42"/>
      <c r="W47" s="47">
        <f>SUM(W43:W46)</f>
        <v>2094186413</v>
      </c>
      <c r="X47" s="6"/>
    </row>
    <row r="48" spans="1:24" ht="13.5" thickTop="1">
      <c r="A48" s="23"/>
      <c r="B48" s="23"/>
      <c r="D48" s="44"/>
      <c r="E48" s="49"/>
      <c r="F48" s="44"/>
      <c r="G48" s="49"/>
      <c r="I48" s="49"/>
      <c r="J48" s="44"/>
      <c r="K48" s="49"/>
      <c r="L48" s="44"/>
      <c r="M48" s="49"/>
      <c r="O48" s="30"/>
      <c r="R48" s="58"/>
      <c r="T48" s="55"/>
      <c r="V48" s="58"/>
      <c r="X48" s="6"/>
    </row>
    <row r="49" spans="1:24" ht="12.75">
      <c r="A49" s="23"/>
      <c r="B49" s="23"/>
      <c r="C49" s="36" t="s">
        <v>65</v>
      </c>
      <c r="D49" s="59"/>
      <c r="E49" s="45"/>
      <c r="G49" s="45"/>
      <c r="H49" s="59"/>
      <c r="I49" s="45"/>
      <c r="J49" s="59"/>
      <c r="K49" s="45"/>
      <c r="M49" s="45"/>
      <c r="N49" s="59"/>
      <c r="O49" s="30"/>
      <c r="P49" s="36" t="s">
        <v>66</v>
      </c>
      <c r="Q49" s="42"/>
      <c r="R49" s="42"/>
      <c r="T49" s="44"/>
      <c r="U49" s="42"/>
      <c r="V49" s="42"/>
      <c r="X49" s="6"/>
    </row>
    <row r="50" spans="1:24" ht="12.75">
      <c r="A50" s="23"/>
      <c r="B50" s="23"/>
      <c r="C50" s="35" t="s">
        <v>67</v>
      </c>
      <c r="D50" s="44"/>
      <c r="E50" s="8"/>
      <c r="F50" s="44">
        <v>40433003115</v>
      </c>
      <c r="G50" s="8"/>
      <c r="I50" s="8"/>
      <c r="J50" s="44"/>
      <c r="K50" s="8"/>
      <c r="L50" s="44">
        <v>21079105121</v>
      </c>
      <c r="M50" s="8"/>
      <c r="O50" s="30"/>
      <c r="P50" s="40" t="s">
        <v>68</v>
      </c>
      <c r="S50" s="44">
        <v>27045356464</v>
      </c>
      <c r="T50" s="44"/>
      <c r="W50" s="44">
        <v>7517938078</v>
      </c>
      <c r="X50" s="6"/>
    </row>
    <row r="51" spans="1:24" ht="12.75">
      <c r="A51" s="23"/>
      <c r="B51" s="23"/>
      <c r="C51" s="56" t="s">
        <v>69</v>
      </c>
      <c r="D51" s="44"/>
      <c r="E51" s="8"/>
      <c r="F51" s="41">
        <v>2650000000</v>
      </c>
      <c r="G51" s="8"/>
      <c r="H51" s="44">
        <f>F50-F51</f>
        <v>37783003115</v>
      </c>
      <c r="I51" s="8"/>
      <c r="J51" s="44"/>
      <c r="K51" s="8"/>
      <c r="L51" s="41">
        <v>1150000000</v>
      </c>
      <c r="M51" s="8"/>
      <c r="N51" s="44">
        <f>L50-L51</f>
        <v>19929105121</v>
      </c>
      <c r="O51" s="30"/>
      <c r="P51" s="40" t="s">
        <v>70</v>
      </c>
      <c r="Q51" s="60">
        <v>1279327263</v>
      </c>
      <c r="S51" s="44"/>
      <c r="T51" s="44"/>
      <c r="U51" s="60">
        <v>1157685664</v>
      </c>
      <c r="W51" s="44"/>
      <c r="X51" s="6"/>
    </row>
    <row r="52" spans="1:24" ht="12.75">
      <c r="A52" s="23"/>
      <c r="B52" s="23"/>
      <c r="C52" s="61" t="s">
        <v>71</v>
      </c>
      <c r="D52" s="44"/>
      <c r="E52" s="8"/>
      <c r="F52" s="44"/>
      <c r="G52" s="8"/>
      <c r="H52" s="44">
        <v>1306023</v>
      </c>
      <c r="I52" s="8"/>
      <c r="J52" s="44"/>
      <c r="K52" s="8"/>
      <c r="L52" s="44"/>
      <c r="M52" s="8"/>
      <c r="N52" s="44">
        <v>1306023</v>
      </c>
      <c r="O52" s="30"/>
      <c r="P52" s="56" t="s">
        <v>62</v>
      </c>
      <c r="Q52" s="62">
        <v>32601812</v>
      </c>
      <c r="R52" s="37"/>
      <c r="S52" s="44">
        <f>Q51-Q52</f>
        <v>1246725451</v>
      </c>
      <c r="T52" s="57"/>
      <c r="U52" s="62">
        <v>94893130</v>
      </c>
      <c r="V52" s="37"/>
      <c r="W52" s="44">
        <f>U51-U52</f>
        <v>1062792534</v>
      </c>
      <c r="X52" s="6"/>
    </row>
    <row r="53" spans="1:24" ht="12.75">
      <c r="A53" s="23"/>
      <c r="B53" s="23"/>
      <c r="C53" s="61" t="s">
        <v>72</v>
      </c>
      <c r="D53" s="44"/>
      <c r="E53" s="8"/>
      <c r="F53" s="44"/>
      <c r="G53" s="8"/>
      <c r="H53" s="44">
        <v>6448490</v>
      </c>
      <c r="I53" s="8"/>
      <c r="J53" s="44"/>
      <c r="K53" s="8"/>
      <c r="L53" s="44"/>
      <c r="M53" s="8"/>
      <c r="N53" s="44">
        <v>7162819</v>
      </c>
      <c r="O53" s="30"/>
      <c r="P53" s="40" t="s">
        <v>73</v>
      </c>
      <c r="R53" s="42"/>
      <c r="S53" s="44">
        <v>69192699594</v>
      </c>
      <c r="T53" s="44"/>
      <c r="V53" s="42"/>
      <c r="W53" s="44">
        <v>77522685477</v>
      </c>
      <c r="X53" s="6"/>
    </row>
    <row r="54" spans="1:24" ht="12.75">
      <c r="A54" s="23"/>
      <c r="B54" s="23"/>
      <c r="C54" s="35" t="s">
        <v>74</v>
      </c>
      <c r="D54" s="44"/>
      <c r="E54" s="8"/>
      <c r="F54" s="44"/>
      <c r="G54" s="8"/>
      <c r="H54" s="44"/>
      <c r="I54" s="8"/>
      <c r="J54" s="44"/>
      <c r="K54" s="8"/>
      <c r="L54" s="44"/>
      <c r="M54" s="8"/>
      <c r="N54" s="44"/>
      <c r="O54" s="30"/>
      <c r="P54" s="40" t="s">
        <v>75</v>
      </c>
      <c r="R54" s="42"/>
      <c r="S54" s="44">
        <v>98189288</v>
      </c>
      <c r="T54" s="44"/>
      <c r="V54" s="42"/>
      <c r="W54" s="44">
        <v>61602280</v>
      </c>
      <c r="X54" s="6"/>
    </row>
    <row r="55" spans="1:24" ht="12.75">
      <c r="A55" s="23"/>
      <c r="B55" s="23"/>
      <c r="C55" s="56" t="s">
        <v>76</v>
      </c>
      <c r="D55" s="44"/>
      <c r="E55" s="8"/>
      <c r="F55" s="44"/>
      <c r="G55" s="8"/>
      <c r="H55" s="44">
        <v>563898577</v>
      </c>
      <c r="I55" s="8"/>
      <c r="J55" s="44"/>
      <c r="K55" s="8"/>
      <c r="L55" s="44"/>
      <c r="M55" s="8"/>
      <c r="N55" s="44">
        <v>985967777</v>
      </c>
      <c r="O55" s="30"/>
      <c r="P55" s="40" t="s">
        <v>77</v>
      </c>
      <c r="Q55" s="58"/>
      <c r="R55" s="58"/>
      <c r="S55" s="44">
        <v>17031726570</v>
      </c>
      <c r="T55" s="44"/>
      <c r="U55" s="58"/>
      <c r="V55" s="58"/>
      <c r="W55" s="44">
        <v>6114261132</v>
      </c>
      <c r="X55" s="6"/>
    </row>
    <row r="56" spans="1:24" ht="12.75">
      <c r="A56" s="23"/>
      <c r="B56" s="23"/>
      <c r="C56" s="35" t="s">
        <v>78</v>
      </c>
      <c r="D56" s="44"/>
      <c r="E56" s="8"/>
      <c r="F56" s="44"/>
      <c r="G56" s="8"/>
      <c r="H56" s="44">
        <v>110508000</v>
      </c>
      <c r="I56" s="8"/>
      <c r="J56" s="44"/>
      <c r="K56" s="8"/>
      <c r="L56" s="44"/>
      <c r="M56" s="8"/>
      <c r="N56" s="44">
        <v>56675797</v>
      </c>
      <c r="O56" s="30"/>
      <c r="P56" s="40" t="s">
        <v>79</v>
      </c>
      <c r="Q56" s="42"/>
      <c r="R56" s="42"/>
      <c r="S56" s="44">
        <v>519067508</v>
      </c>
      <c r="T56" s="44"/>
      <c r="U56" s="42"/>
      <c r="V56" s="42"/>
      <c r="W56" s="44">
        <v>506343916</v>
      </c>
      <c r="X56" s="6"/>
    </row>
    <row r="57" spans="1:24" ht="12.75">
      <c r="A57" s="23"/>
      <c r="B57" s="23"/>
      <c r="C57" s="35" t="s">
        <v>80</v>
      </c>
      <c r="D57" s="44"/>
      <c r="E57" s="8"/>
      <c r="F57" s="44"/>
      <c r="G57" s="8"/>
      <c r="H57" s="44">
        <v>694121115</v>
      </c>
      <c r="I57" s="8"/>
      <c r="J57" s="44"/>
      <c r="K57" s="8"/>
      <c r="L57" s="44"/>
      <c r="M57" s="8"/>
      <c r="N57" s="44">
        <v>162721242</v>
      </c>
      <c r="O57" s="30"/>
      <c r="P57" s="40" t="s">
        <v>81</v>
      </c>
      <c r="Q57" s="42"/>
      <c r="R57" s="42"/>
      <c r="S57" s="44"/>
      <c r="T57" s="44"/>
      <c r="U57" s="42"/>
      <c r="V57" s="42"/>
      <c r="W57" s="44"/>
      <c r="X57" s="6"/>
    </row>
    <row r="58" spans="1:24" ht="12.75">
      <c r="A58" s="23"/>
      <c r="B58" s="23"/>
      <c r="C58" s="35" t="s">
        <v>82</v>
      </c>
      <c r="D58" s="44"/>
      <c r="E58" s="8"/>
      <c r="F58" s="44"/>
      <c r="G58" s="8"/>
      <c r="H58" s="44">
        <v>21065439629</v>
      </c>
      <c r="I58" s="8"/>
      <c r="J58" s="44"/>
      <c r="K58" s="8"/>
      <c r="L58" s="44"/>
      <c r="M58" s="8"/>
      <c r="N58" s="44">
        <v>14733853333</v>
      </c>
      <c r="O58" s="30"/>
      <c r="P58" s="38" t="s">
        <v>83</v>
      </c>
      <c r="Q58" s="42"/>
      <c r="R58" s="42"/>
      <c r="S58" s="44">
        <v>408030670</v>
      </c>
      <c r="T58" s="44"/>
      <c r="U58" s="42"/>
      <c r="V58" s="42"/>
      <c r="W58" s="44">
        <v>397919045</v>
      </c>
      <c r="X58" s="6"/>
    </row>
    <row r="59" spans="1:24" ht="12.75">
      <c r="A59" s="23"/>
      <c r="B59" s="23"/>
      <c r="C59" s="35" t="s">
        <v>84</v>
      </c>
      <c r="D59" s="44"/>
      <c r="E59" s="8"/>
      <c r="F59" s="44"/>
      <c r="G59" s="8"/>
      <c r="H59" s="41">
        <v>33617146</v>
      </c>
      <c r="I59" s="8"/>
      <c r="J59" s="44"/>
      <c r="K59" s="8"/>
      <c r="L59" s="44"/>
      <c r="M59" s="8"/>
      <c r="N59" s="41">
        <v>31629412</v>
      </c>
      <c r="O59" s="30"/>
      <c r="P59" s="40" t="s">
        <v>85</v>
      </c>
      <c r="Q59" s="42"/>
      <c r="R59" s="42"/>
      <c r="S59" s="63">
        <v>11400000000</v>
      </c>
      <c r="T59" s="44"/>
      <c r="U59" s="42"/>
      <c r="V59" s="42"/>
      <c r="W59" s="63">
        <v>8600000000</v>
      </c>
      <c r="X59" s="6"/>
    </row>
    <row r="60" spans="1:24" ht="13.5" thickBot="1">
      <c r="A60" s="23"/>
      <c r="B60" s="23"/>
      <c r="C60" s="61"/>
      <c r="D60" s="44"/>
      <c r="E60" s="8"/>
      <c r="F60" s="44"/>
      <c r="G60" s="8"/>
      <c r="H60" s="47">
        <f>SUM(H51:H59)</f>
        <v>60258342095</v>
      </c>
      <c r="I60" s="8"/>
      <c r="J60" s="44"/>
      <c r="K60" s="8"/>
      <c r="L60" s="44"/>
      <c r="M60" s="8"/>
      <c r="N60" s="47">
        <f>SUM(N50:N59)</f>
        <v>35908421524</v>
      </c>
      <c r="O60" s="30"/>
      <c r="P60" s="40" t="s">
        <v>86</v>
      </c>
      <c r="Q60" s="42"/>
      <c r="R60" s="42"/>
      <c r="S60" s="41">
        <v>31895217</v>
      </c>
      <c r="T60" s="44"/>
      <c r="U60" s="42"/>
      <c r="V60" s="42"/>
      <c r="W60" s="41">
        <v>339544579</v>
      </c>
      <c r="X60" s="6"/>
    </row>
    <row r="61" spans="1:24" ht="14.25" thickBot="1" thickTop="1">
      <c r="A61" s="23"/>
      <c r="B61" s="23"/>
      <c r="D61" s="44"/>
      <c r="E61" s="8"/>
      <c r="F61" s="44"/>
      <c r="G61" s="8"/>
      <c r="H61" s="44"/>
      <c r="I61" s="8"/>
      <c r="J61" s="44"/>
      <c r="K61" s="8"/>
      <c r="L61" s="44"/>
      <c r="M61" s="8"/>
      <c r="O61" s="30"/>
      <c r="S61" s="43">
        <f>SUM(S50:S60)</f>
        <v>126973690762</v>
      </c>
      <c r="T61" s="44"/>
      <c r="W61" s="43">
        <f>SUM(W50:W60)</f>
        <v>102123087041</v>
      </c>
      <c r="X61" s="6"/>
    </row>
    <row r="62" spans="1:24" ht="14.25" thickBot="1" thickTop="1">
      <c r="A62" s="23"/>
      <c r="B62" s="23"/>
      <c r="C62" s="36" t="s">
        <v>87</v>
      </c>
      <c r="D62" s="44"/>
      <c r="E62" s="8"/>
      <c r="F62" s="44"/>
      <c r="G62" s="8"/>
      <c r="I62" s="8"/>
      <c r="J62" s="44"/>
      <c r="K62" s="8"/>
      <c r="L62" s="44"/>
      <c r="M62" s="8"/>
      <c r="O62" s="30"/>
      <c r="P62" s="51" t="s">
        <v>88</v>
      </c>
      <c r="Q62" s="39"/>
      <c r="R62" s="39"/>
      <c r="S62" s="43">
        <f>S47+S61</f>
        <v>127607084376</v>
      </c>
      <c r="T62" s="44"/>
      <c r="U62" s="39"/>
      <c r="V62" s="39"/>
      <c r="W62" s="43">
        <f>W47+W61</f>
        <v>104217273454</v>
      </c>
      <c r="X62" s="6"/>
    </row>
    <row r="63" spans="1:24" ht="13.5" thickTop="1">
      <c r="A63" s="23"/>
      <c r="B63" s="23"/>
      <c r="C63" s="35" t="s">
        <v>89</v>
      </c>
      <c r="D63" s="44"/>
      <c r="E63" s="8"/>
      <c r="F63" s="44"/>
      <c r="G63" s="8"/>
      <c r="H63" s="44">
        <v>52906630</v>
      </c>
      <c r="I63" s="8"/>
      <c r="J63" s="44"/>
      <c r="K63" s="8"/>
      <c r="L63" s="44"/>
      <c r="M63" s="8"/>
      <c r="N63" s="44">
        <v>32237319</v>
      </c>
      <c r="O63" s="30"/>
      <c r="Q63" s="42"/>
      <c r="R63" s="42"/>
      <c r="T63" s="44"/>
      <c r="U63" s="42"/>
      <c r="V63" s="42"/>
      <c r="X63" s="6"/>
    </row>
    <row r="64" spans="1:24" ht="12.75">
      <c r="A64" s="23"/>
      <c r="B64" s="23"/>
      <c r="C64" s="35" t="s">
        <v>90</v>
      </c>
      <c r="D64" s="44"/>
      <c r="E64" s="8"/>
      <c r="F64" s="44"/>
      <c r="G64" s="8"/>
      <c r="H64" s="41">
        <v>593168091</v>
      </c>
      <c r="I64" s="8"/>
      <c r="J64" s="44"/>
      <c r="K64" s="8"/>
      <c r="L64" s="44"/>
      <c r="M64" s="8"/>
      <c r="N64" s="41">
        <v>616783997</v>
      </c>
      <c r="O64" s="30"/>
      <c r="T64" s="44"/>
      <c r="X64" s="6"/>
    </row>
    <row r="65" spans="1:24" ht="13.5" thickBot="1">
      <c r="A65" s="23"/>
      <c r="B65" s="23"/>
      <c r="D65" s="44"/>
      <c r="E65" s="8"/>
      <c r="F65" s="44"/>
      <c r="G65" s="8"/>
      <c r="H65" s="47">
        <f>SUM(H63:H64)</f>
        <v>646074721</v>
      </c>
      <c r="I65" s="8"/>
      <c r="J65" s="44"/>
      <c r="K65" s="8"/>
      <c r="L65" s="44"/>
      <c r="M65" s="8"/>
      <c r="N65" s="47">
        <f>SUM(N63:N64)</f>
        <v>649021316</v>
      </c>
      <c r="O65" s="30"/>
      <c r="Q65" s="46"/>
      <c r="R65" s="46"/>
      <c r="S65" s="44"/>
      <c r="T65" s="44"/>
      <c r="U65" s="44"/>
      <c r="V65" s="45"/>
      <c r="W65" s="44"/>
      <c r="X65" s="6"/>
    </row>
    <row r="66" spans="1:24" ht="14.25" thickBot="1" thickTop="1">
      <c r="A66" s="23"/>
      <c r="B66" s="23"/>
      <c r="C66" s="51" t="s">
        <v>91</v>
      </c>
      <c r="D66" s="44"/>
      <c r="E66" s="8"/>
      <c r="F66" s="44"/>
      <c r="G66" s="8"/>
      <c r="H66" s="43">
        <f>H65+H60+H47</f>
        <v>101491436715</v>
      </c>
      <c r="I66" s="8"/>
      <c r="J66" s="44"/>
      <c r="K66" s="8"/>
      <c r="L66" s="44"/>
      <c r="M66" s="8"/>
      <c r="N66" s="43">
        <f>N65+N60+N47</f>
        <v>70963365025</v>
      </c>
      <c r="O66" s="30"/>
      <c r="Q66" s="46"/>
      <c r="R66" s="46"/>
      <c r="S66" s="44"/>
      <c r="T66" s="44"/>
      <c r="U66" s="44"/>
      <c r="V66" s="45"/>
      <c r="W66" s="44"/>
      <c r="X66" s="6"/>
    </row>
    <row r="67" spans="1:24" ht="13.5" thickTop="1">
      <c r="A67" s="23"/>
      <c r="B67" s="23"/>
      <c r="D67" s="44"/>
      <c r="E67" s="8"/>
      <c r="F67" s="44"/>
      <c r="G67" s="8"/>
      <c r="H67" s="44"/>
      <c r="I67" s="8"/>
      <c r="J67" s="44"/>
      <c r="K67" s="8"/>
      <c r="L67" s="44"/>
      <c r="M67" s="8"/>
      <c r="N67" s="44"/>
      <c r="O67" s="30"/>
      <c r="S67" s="44"/>
      <c r="T67" s="44"/>
      <c r="U67" s="44"/>
      <c r="V67" s="45"/>
      <c r="W67" s="44"/>
      <c r="X67" s="6"/>
    </row>
    <row r="68" spans="1:24" ht="12.75">
      <c r="A68" s="23"/>
      <c r="B68" s="23"/>
      <c r="C68" s="32" t="s">
        <v>92</v>
      </c>
      <c r="D68" s="44"/>
      <c r="E68" s="8"/>
      <c r="F68" s="44"/>
      <c r="G68" s="8"/>
      <c r="H68" s="44"/>
      <c r="I68" s="8"/>
      <c r="J68" s="44"/>
      <c r="K68" s="8"/>
      <c r="L68" s="44"/>
      <c r="M68" s="8"/>
      <c r="N68" s="44"/>
      <c r="O68" s="30"/>
      <c r="Q68" s="34"/>
      <c r="R68" s="34"/>
      <c r="T68" s="44"/>
      <c r="U68" s="44"/>
      <c r="V68" s="45"/>
      <c r="X68" s="6"/>
    </row>
    <row r="69" spans="1:24" ht="12.75">
      <c r="A69" s="23"/>
      <c r="B69" s="23"/>
      <c r="C69" s="35" t="s">
        <v>93</v>
      </c>
      <c r="D69" s="44"/>
      <c r="E69" s="8"/>
      <c r="F69" s="44"/>
      <c r="G69" s="8"/>
      <c r="H69" s="44">
        <v>635924157</v>
      </c>
      <c r="I69" s="8"/>
      <c r="J69" s="44"/>
      <c r="K69" s="8"/>
      <c r="L69" s="44"/>
      <c r="M69" s="8"/>
      <c r="N69" s="44">
        <v>381747996</v>
      </c>
      <c r="O69" s="30"/>
      <c r="P69" s="32" t="s">
        <v>94</v>
      </c>
      <c r="Q69" s="42"/>
      <c r="R69" s="42"/>
      <c r="T69" s="44"/>
      <c r="U69" s="44"/>
      <c r="V69" s="45"/>
      <c r="X69" s="6"/>
    </row>
    <row r="70" spans="1:24" ht="12.75">
      <c r="A70" s="23"/>
      <c r="B70" s="23"/>
      <c r="C70" s="35" t="s">
        <v>95</v>
      </c>
      <c r="D70" s="44"/>
      <c r="E70" s="8"/>
      <c r="F70" s="44"/>
      <c r="G70" s="8"/>
      <c r="H70" s="44">
        <v>17303451</v>
      </c>
      <c r="I70" s="8"/>
      <c r="J70" s="44"/>
      <c r="K70" s="8"/>
      <c r="L70" s="44"/>
      <c r="M70" s="8"/>
      <c r="N70" s="44">
        <v>214463313</v>
      </c>
      <c r="O70" s="30"/>
      <c r="P70" s="40" t="s">
        <v>96</v>
      </c>
      <c r="Q70" s="42"/>
      <c r="R70" s="42"/>
      <c r="S70" s="44">
        <v>500063904</v>
      </c>
      <c r="T70" s="44"/>
      <c r="U70" s="44"/>
      <c r="V70" s="45"/>
      <c r="W70" s="44">
        <v>647615247</v>
      </c>
      <c r="X70" s="6"/>
    </row>
    <row r="71" spans="1:24" ht="12.75">
      <c r="A71" s="23"/>
      <c r="B71" s="23"/>
      <c r="C71" s="35" t="s">
        <v>97</v>
      </c>
      <c r="D71" s="44"/>
      <c r="E71" s="8"/>
      <c r="F71" s="44"/>
      <c r="G71" s="8"/>
      <c r="H71" s="41">
        <v>93608653</v>
      </c>
      <c r="I71" s="8"/>
      <c r="J71" s="44"/>
      <c r="K71" s="8"/>
      <c r="L71" s="44"/>
      <c r="M71" s="8"/>
      <c r="N71" s="41">
        <v>50803664</v>
      </c>
      <c r="O71" s="30"/>
      <c r="P71" s="40" t="s">
        <v>98</v>
      </c>
      <c r="Q71" s="46"/>
      <c r="R71" s="46"/>
      <c r="S71" s="41">
        <v>9625230478</v>
      </c>
      <c r="T71" s="44"/>
      <c r="U71" s="44"/>
      <c r="V71" s="45"/>
      <c r="W71" s="41">
        <v>497847106</v>
      </c>
      <c r="X71" s="6"/>
    </row>
    <row r="72" spans="1:24" ht="13.5" thickBot="1">
      <c r="A72" s="23"/>
      <c r="B72" s="23"/>
      <c r="C72" s="51" t="s">
        <v>99</v>
      </c>
      <c r="D72" s="44"/>
      <c r="E72" s="8"/>
      <c r="F72" s="44"/>
      <c r="G72" s="8"/>
      <c r="H72" s="43">
        <f>SUM(H69:H71)</f>
        <v>746836261</v>
      </c>
      <c r="I72" s="8"/>
      <c r="J72" s="44"/>
      <c r="K72" s="8"/>
      <c r="L72" s="44"/>
      <c r="M72" s="8"/>
      <c r="N72" s="43">
        <f>SUM(N69:N71)</f>
        <v>647014973</v>
      </c>
      <c r="O72" s="30"/>
      <c r="P72" s="51" t="s">
        <v>100</v>
      </c>
      <c r="Q72" s="46"/>
      <c r="R72" s="46"/>
      <c r="S72" s="47">
        <f>SUM(S70:S71)</f>
        <v>10125294382</v>
      </c>
      <c r="T72" s="57"/>
      <c r="U72" s="57"/>
      <c r="V72" s="45"/>
      <c r="W72" s="47">
        <f>SUM(W70:W71)</f>
        <v>1145462353</v>
      </c>
      <c r="X72" s="6"/>
    </row>
    <row r="73" spans="1:24" ht="14.25" thickBot="1" thickTop="1">
      <c r="A73" s="23"/>
      <c r="B73" s="23"/>
      <c r="C73" s="64" t="s">
        <v>101</v>
      </c>
      <c r="D73" s="44"/>
      <c r="E73" s="8"/>
      <c r="F73" s="44"/>
      <c r="G73" s="8"/>
      <c r="H73" s="52">
        <f>H72+H66+H38+H16</f>
        <v>163347261523</v>
      </c>
      <c r="I73" s="8"/>
      <c r="J73" s="44"/>
      <c r="K73" s="8"/>
      <c r="L73" s="44"/>
      <c r="M73" s="8"/>
      <c r="N73" s="52">
        <f>N72+N66+N38+N16</f>
        <v>126428185295</v>
      </c>
      <c r="O73" s="30"/>
      <c r="P73" s="51" t="s">
        <v>102</v>
      </c>
      <c r="S73" s="52">
        <f>S72+S62+S39+S32</f>
        <v>163347261523</v>
      </c>
      <c r="T73" s="44"/>
      <c r="U73" s="44"/>
      <c r="V73" s="45"/>
      <c r="W73" s="52">
        <f>W72+W62+W39+W32</f>
        <v>126003620969</v>
      </c>
      <c r="X73" s="6"/>
    </row>
    <row r="74" spans="1:24" ht="13.5" thickTop="1">
      <c r="A74" s="23"/>
      <c r="B74" s="23"/>
      <c r="D74" s="44"/>
      <c r="E74" s="8"/>
      <c r="F74" s="44"/>
      <c r="G74" s="8"/>
      <c r="H74" s="44"/>
      <c r="I74" s="8"/>
      <c r="J74" s="44"/>
      <c r="K74" s="8"/>
      <c r="L74" s="44"/>
      <c r="M74" s="8"/>
      <c r="N74" s="44"/>
      <c r="O74" s="30"/>
      <c r="S74" s="44"/>
      <c r="T74" s="44"/>
      <c r="U74" s="44"/>
      <c r="V74" s="45"/>
      <c r="W74" s="44"/>
      <c r="X74" s="6"/>
    </row>
    <row r="75" spans="1:24" ht="12.75">
      <c r="A75" s="23"/>
      <c r="B75" s="23"/>
      <c r="C75" s="32" t="s">
        <v>103</v>
      </c>
      <c r="D75" s="44"/>
      <c r="E75" s="8"/>
      <c r="F75" s="44"/>
      <c r="G75" s="8"/>
      <c r="H75" s="44"/>
      <c r="I75" s="8"/>
      <c r="J75" s="44"/>
      <c r="K75" s="8"/>
      <c r="L75" s="44"/>
      <c r="M75" s="8"/>
      <c r="N75" s="44"/>
      <c r="O75" s="30"/>
      <c r="P75" s="32" t="s">
        <v>103</v>
      </c>
      <c r="Q75" s="34"/>
      <c r="R75" s="34"/>
      <c r="S75" s="44"/>
      <c r="T75" s="44"/>
      <c r="U75" s="44"/>
      <c r="V75" s="45"/>
      <c r="W75" s="44"/>
      <c r="X75" s="6"/>
    </row>
    <row r="76" spans="1:24" ht="12.75">
      <c r="A76" s="23"/>
      <c r="B76" s="23"/>
      <c r="C76" s="40" t="s">
        <v>104</v>
      </c>
      <c r="D76" s="44"/>
      <c r="E76" s="8"/>
      <c r="F76" s="44"/>
      <c r="G76" s="8"/>
      <c r="H76" s="44">
        <v>1005945604</v>
      </c>
      <c r="I76" s="8"/>
      <c r="J76" s="44"/>
      <c r="K76" s="8"/>
      <c r="L76" s="44"/>
      <c r="M76" s="8"/>
      <c r="N76" s="44">
        <v>1016281774</v>
      </c>
      <c r="O76" s="30"/>
      <c r="P76" s="40" t="s">
        <v>105</v>
      </c>
      <c r="Q76" s="42"/>
      <c r="R76" s="42"/>
      <c r="S76" s="44">
        <v>1005945604</v>
      </c>
      <c r="T76" s="44"/>
      <c r="U76" s="44"/>
      <c r="V76" s="45"/>
      <c r="W76" s="44">
        <v>1016281774</v>
      </c>
      <c r="X76" s="6"/>
    </row>
    <row r="77" spans="1:24" ht="12.75">
      <c r="A77" s="23"/>
      <c r="B77" s="23"/>
      <c r="C77" s="40" t="s">
        <v>106</v>
      </c>
      <c r="D77" s="44"/>
      <c r="E77" s="8"/>
      <c r="F77" s="44"/>
      <c r="G77" s="8"/>
      <c r="I77" s="8"/>
      <c r="J77" s="44"/>
      <c r="K77" s="8"/>
      <c r="L77" s="44"/>
      <c r="M77" s="8"/>
      <c r="O77" s="30"/>
      <c r="P77" s="40" t="s">
        <v>106</v>
      </c>
      <c r="Q77" s="42"/>
      <c r="R77" s="42"/>
      <c r="S77" s="57"/>
      <c r="T77" s="57"/>
      <c r="U77" s="57"/>
      <c r="V77" s="45"/>
      <c r="W77" s="57"/>
      <c r="X77" s="6"/>
    </row>
    <row r="78" spans="1:24" ht="12.75">
      <c r="A78" s="23"/>
      <c r="B78" s="23"/>
      <c r="C78" s="56" t="s">
        <v>107</v>
      </c>
      <c r="D78" s="44"/>
      <c r="E78" s="8"/>
      <c r="F78" s="44"/>
      <c r="G78" s="8"/>
      <c r="H78" s="44">
        <v>58674341900</v>
      </c>
      <c r="I78" s="8"/>
      <c r="J78" s="44"/>
      <c r="K78" s="8"/>
      <c r="L78" s="44"/>
      <c r="M78" s="8"/>
      <c r="N78" s="44">
        <v>49923982312</v>
      </c>
      <c r="O78" s="30"/>
      <c r="P78" s="56" t="s">
        <v>107</v>
      </c>
      <c r="Q78" s="39"/>
      <c r="R78" s="39"/>
      <c r="S78" s="33">
        <v>58674341900</v>
      </c>
      <c r="T78" s="33"/>
      <c r="U78" s="33"/>
      <c r="W78" s="33">
        <v>49923982312</v>
      </c>
      <c r="X78" s="6"/>
    </row>
    <row r="79" spans="1:24" ht="12.75">
      <c r="A79" s="23"/>
      <c r="B79" s="23"/>
      <c r="C79" s="40" t="s">
        <v>108</v>
      </c>
      <c r="D79" s="44"/>
      <c r="E79" s="8"/>
      <c r="F79" s="44"/>
      <c r="G79" s="8"/>
      <c r="H79" s="44">
        <v>1893470000</v>
      </c>
      <c r="I79" s="8"/>
      <c r="J79" s="44"/>
      <c r="K79" s="8"/>
      <c r="L79" s="44"/>
      <c r="M79" s="8"/>
      <c r="N79" s="44">
        <v>2181000000</v>
      </c>
      <c r="O79" s="30"/>
      <c r="P79" s="40" t="s">
        <v>109</v>
      </c>
      <c r="Q79" s="42"/>
      <c r="R79" s="42"/>
      <c r="S79" s="33">
        <v>1893470000</v>
      </c>
      <c r="T79" s="33"/>
      <c r="U79" s="33"/>
      <c r="W79" s="33">
        <v>2181000000</v>
      </c>
      <c r="X79" s="6"/>
    </row>
    <row r="80" spans="1:24" ht="12.75">
      <c r="A80" s="23"/>
      <c r="B80" s="23"/>
      <c r="C80" s="40" t="s">
        <v>110</v>
      </c>
      <c r="D80" s="44"/>
      <c r="E80" s="8"/>
      <c r="F80" s="44"/>
      <c r="G80" s="8"/>
      <c r="H80" s="41">
        <v>39591485</v>
      </c>
      <c r="I80" s="8"/>
      <c r="J80" s="44"/>
      <c r="K80" s="8"/>
      <c r="L80" s="44"/>
      <c r="M80" s="8"/>
      <c r="N80" s="41">
        <v>4702875</v>
      </c>
      <c r="O80" s="30"/>
      <c r="P80" s="40" t="s">
        <v>110</v>
      </c>
      <c r="Q80" s="42"/>
      <c r="R80" s="42"/>
      <c r="S80" s="41">
        <v>39591485</v>
      </c>
      <c r="T80" s="33"/>
      <c r="U80" s="33"/>
      <c r="W80" s="41">
        <v>4702875</v>
      </c>
      <c r="X80" s="6"/>
    </row>
    <row r="81" spans="1:24" ht="13.5" thickBot="1">
      <c r="A81" s="23"/>
      <c r="B81" s="23"/>
      <c r="D81" s="44"/>
      <c r="E81" s="8"/>
      <c r="F81" s="44"/>
      <c r="G81" s="8"/>
      <c r="H81" s="47">
        <f>SUM(H76:H80)</f>
        <v>61613348989</v>
      </c>
      <c r="I81" s="8"/>
      <c r="J81" s="44"/>
      <c r="K81" s="8"/>
      <c r="L81" s="44"/>
      <c r="M81" s="8"/>
      <c r="N81" s="47">
        <f>SUM(N76:N80)</f>
        <v>53125966961</v>
      </c>
      <c r="O81" s="30"/>
      <c r="S81" s="43">
        <f>SUM(S76:S80)</f>
        <v>61613348989</v>
      </c>
      <c r="T81" s="33"/>
      <c r="U81" s="33"/>
      <c r="W81" s="43">
        <f>SUM(W76:W80)</f>
        <v>53125966961</v>
      </c>
      <c r="X81" s="6"/>
    </row>
    <row r="82" spans="1:24" ht="13.5" thickTop="1">
      <c r="A82" s="23"/>
      <c r="B82" s="23"/>
      <c r="D82" s="44"/>
      <c r="E82" s="8"/>
      <c r="F82" s="44"/>
      <c r="G82" s="8"/>
      <c r="H82" s="57"/>
      <c r="I82" s="8"/>
      <c r="J82" s="44"/>
      <c r="K82" s="8"/>
      <c r="L82" s="44"/>
      <c r="M82" s="8"/>
      <c r="N82" s="57"/>
      <c r="O82" s="30"/>
      <c r="S82" s="33"/>
      <c r="T82" s="33"/>
      <c r="U82" s="33"/>
      <c r="W82" s="33"/>
      <c r="X82" s="6"/>
    </row>
    <row r="83" spans="1:24" ht="13.5" thickBot="1">
      <c r="A83" s="65"/>
      <c r="B83" s="65"/>
      <c r="C83" s="13"/>
      <c r="D83" s="13"/>
      <c r="E83" s="13"/>
      <c r="F83" s="13"/>
      <c r="G83" s="13"/>
      <c r="H83" s="13"/>
      <c r="I83" s="13"/>
      <c r="J83" s="13"/>
      <c r="K83" s="13"/>
      <c r="L83" s="13"/>
      <c r="M83" s="13"/>
      <c r="N83" s="13"/>
      <c r="O83" s="66"/>
      <c r="P83" s="13"/>
      <c r="Q83" s="13"/>
      <c r="R83" s="13"/>
      <c r="S83" s="13"/>
      <c r="T83" s="13"/>
      <c r="U83" s="13"/>
      <c r="V83" s="13"/>
      <c r="W83" s="13"/>
      <c r="X83" s="15"/>
    </row>
  </sheetData>
  <mergeCells count="12">
    <mergeCell ref="D10:H10"/>
    <mergeCell ref="J10:N10"/>
    <mergeCell ref="Q10:S10"/>
    <mergeCell ref="U10:W10"/>
    <mergeCell ref="D9:H9"/>
    <mergeCell ref="J9:N9"/>
    <mergeCell ref="Q9:S9"/>
    <mergeCell ref="U9:W9"/>
    <mergeCell ref="C2:W2"/>
    <mergeCell ref="C3:W3"/>
    <mergeCell ref="C4:W4"/>
    <mergeCell ref="C5:W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W43"/>
  <sheetViews>
    <sheetView tabSelected="1" workbookViewId="0" topLeftCell="A1">
      <selection activeCell="A1" sqref="A1:IV16384"/>
    </sheetView>
  </sheetViews>
  <sheetFormatPr defaultColWidth="9.140625" defaultRowHeight="12.75"/>
  <cols>
    <col min="1" max="1" width="1.28515625" style="0" customWidth="1"/>
    <col min="2" max="2" width="55.7109375" style="0" customWidth="1"/>
    <col min="3" max="3" width="17.00390625" style="0" customWidth="1"/>
    <col min="4" max="4" width="0.9921875" style="0" customWidth="1"/>
    <col min="5" max="5" width="16.140625" style="0" customWidth="1"/>
    <col min="6" max="6" width="0.9921875" style="0" customWidth="1"/>
    <col min="7" max="7" width="16.28125" style="0" customWidth="1"/>
    <col min="8" max="8" width="0.85546875" style="0" customWidth="1"/>
    <col min="9" max="9" width="16.421875" style="0" customWidth="1"/>
    <col min="10" max="10" width="0.85546875" style="0" customWidth="1"/>
    <col min="11" max="11" width="15.57421875" style="0" customWidth="1"/>
    <col min="12" max="12" width="0.9921875" style="0" customWidth="1"/>
    <col min="13" max="13" width="15.57421875" style="0" customWidth="1"/>
    <col min="14" max="14" width="0.9921875" style="0" customWidth="1"/>
    <col min="15" max="15" width="47.57421875" style="0" bestFit="1" customWidth="1"/>
    <col min="16" max="16" width="14.140625" style="0" customWidth="1"/>
    <col min="17" max="17" width="0.9921875" style="0" customWidth="1"/>
    <col min="18" max="18" width="14.7109375" style="0" bestFit="1" customWidth="1"/>
    <col min="19" max="19" width="0.85546875" style="0" customWidth="1"/>
    <col min="20" max="20" width="14.7109375" style="0" customWidth="1"/>
    <col min="21" max="21" width="0.85546875" style="0" customWidth="1"/>
    <col min="22" max="22" width="14.57421875" style="0" customWidth="1"/>
    <col min="23" max="23" width="1.1484375" style="0" customWidth="1"/>
  </cols>
  <sheetData>
    <row r="1" spans="1:23" ht="12.75">
      <c r="A1" s="1"/>
      <c r="B1" s="2"/>
      <c r="C1" s="2"/>
      <c r="D1" s="2"/>
      <c r="E1" s="2"/>
      <c r="F1" s="2"/>
      <c r="G1" s="2"/>
      <c r="H1" s="2"/>
      <c r="I1" s="2"/>
      <c r="J1" s="2"/>
      <c r="K1" s="2"/>
      <c r="L1" s="2"/>
      <c r="M1" s="2"/>
      <c r="N1" s="2"/>
      <c r="O1" s="3"/>
      <c r="P1" s="3"/>
      <c r="Q1" s="3"/>
      <c r="R1" s="3"/>
      <c r="S1" s="3"/>
      <c r="T1" s="3"/>
      <c r="U1" s="3"/>
      <c r="V1" s="3"/>
      <c r="W1" s="4"/>
    </row>
    <row r="2" spans="1:23" ht="22.5">
      <c r="A2" s="5"/>
      <c r="B2" s="170" t="s">
        <v>0</v>
      </c>
      <c r="C2" s="170"/>
      <c r="D2" s="170"/>
      <c r="E2" s="170"/>
      <c r="F2" s="170"/>
      <c r="G2" s="170"/>
      <c r="H2" s="170"/>
      <c r="I2" s="170"/>
      <c r="J2" s="170"/>
      <c r="K2" s="170"/>
      <c r="L2" s="170"/>
      <c r="M2" s="170"/>
      <c r="N2" s="170"/>
      <c r="O2" s="170"/>
      <c r="P2" s="170"/>
      <c r="Q2" s="170"/>
      <c r="R2" s="170"/>
      <c r="S2" s="170"/>
      <c r="T2" s="170"/>
      <c r="U2" s="170"/>
      <c r="V2" s="170"/>
      <c r="W2" s="6"/>
    </row>
    <row r="3" spans="1:23" ht="12.75">
      <c r="A3" s="5"/>
      <c r="B3" s="171" t="s">
        <v>1</v>
      </c>
      <c r="C3" s="171"/>
      <c r="D3" s="171"/>
      <c r="E3" s="171"/>
      <c r="F3" s="171"/>
      <c r="G3" s="171"/>
      <c r="H3" s="171"/>
      <c r="I3" s="171"/>
      <c r="J3" s="171"/>
      <c r="K3" s="171"/>
      <c r="L3" s="171"/>
      <c r="M3" s="171"/>
      <c r="N3" s="171"/>
      <c r="O3" s="171"/>
      <c r="P3" s="171"/>
      <c r="Q3" s="171"/>
      <c r="R3" s="171"/>
      <c r="S3" s="171"/>
      <c r="T3" s="171"/>
      <c r="U3" s="171"/>
      <c r="V3" s="171"/>
      <c r="W3" s="6"/>
    </row>
    <row r="4" spans="1:23" ht="15.75">
      <c r="A4" s="5"/>
      <c r="B4" s="172" t="s">
        <v>2</v>
      </c>
      <c r="C4" s="172"/>
      <c r="D4" s="172"/>
      <c r="E4" s="172"/>
      <c r="F4" s="172"/>
      <c r="G4" s="172"/>
      <c r="H4" s="172"/>
      <c r="I4" s="172"/>
      <c r="J4" s="172"/>
      <c r="K4" s="172"/>
      <c r="L4" s="172"/>
      <c r="M4" s="172"/>
      <c r="N4" s="172"/>
      <c r="O4" s="172"/>
      <c r="P4" s="172"/>
      <c r="Q4" s="172"/>
      <c r="R4" s="172"/>
      <c r="S4" s="172"/>
      <c r="T4" s="172"/>
      <c r="U4" s="172"/>
      <c r="V4" s="172"/>
      <c r="W4" s="6"/>
    </row>
    <row r="5" spans="1:23" ht="12.75">
      <c r="A5" s="5"/>
      <c r="B5" s="171" t="s">
        <v>3</v>
      </c>
      <c r="C5" s="171"/>
      <c r="D5" s="171"/>
      <c r="E5" s="171"/>
      <c r="F5" s="171"/>
      <c r="G5" s="171"/>
      <c r="H5" s="171"/>
      <c r="I5" s="171"/>
      <c r="J5" s="171"/>
      <c r="K5" s="171"/>
      <c r="L5" s="171"/>
      <c r="M5" s="171"/>
      <c r="N5" s="171"/>
      <c r="O5" s="171"/>
      <c r="P5" s="171"/>
      <c r="Q5" s="171"/>
      <c r="R5" s="171"/>
      <c r="S5" s="171"/>
      <c r="T5" s="171"/>
      <c r="U5" s="171"/>
      <c r="V5" s="171"/>
      <c r="W5" s="6"/>
    </row>
    <row r="6" spans="1:23" ht="12.75">
      <c r="A6" s="23"/>
      <c r="O6" s="45"/>
      <c r="P6" s="45"/>
      <c r="Q6" s="45"/>
      <c r="W6" s="6"/>
    </row>
    <row r="7" spans="1:23" ht="12.75">
      <c r="A7" s="23"/>
      <c r="O7" s="45"/>
      <c r="P7" s="45"/>
      <c r="Q7" s="45"/>
      <c r="W7" s="6"/>
    </row>
    <row r="8" spans="1:23" ht="15.75" thickBot="1">
      <c r="A8" s="65"/>
      <c r="B8" s="67" t="s">
        <v>111</v>
      </c>
      <c r="C8" s="13"/>
      <c r="D8" s="13"/>
      <c r="E8" s="13"/>
      <c r="F8" s="13"/>
      <c r="G8" s="13"/>
      <c r="H8" s="13"/>
      <c r="I8" s="13"/>
      <c r="J8" s="13"/>
      <c r="K8" s="13"/>
      <c r="L8" s="13"/>
      <c r="M8" s="13"/>
      <c r="N8" s="13"/>
      <c r="O8" s="13"/>
      <c r="P8" s="13"/>
      <c r="Q8" s="13"/>
      <c r="R8" s="13"/>
      <c r="S8" s="13"/>
      <c r="T8" s="13"/>
      <c r="U8" s="13"/>
      <c r="V8" s="68" t="s">
        <v>112</v>
      </c>
      <c r="W8" s="15"/>
    </row>
    <row r="9" spans="1:23" ht="12.75">
      <c r="A9" s="23"/>
      <c r="N9" s="26"/>
      <c r="O9" s="23"/>
      <c r="P9" s="45"/>
      <c r="Q9" s="45"/>
      <c r="W9" s="4"/>
    </row>
    <row r="10" spans="1:23" ht="13.5" thickBot="1">
      <c r="A10" s="65"/>
      <c r="B10" s="13"/>
      <c r="C10" s="177"/>
      <c r="D10" s="177"/>
      <c r="E10" s="177"/>
      <c r="F10" s="177"/>
      <c r="G10" s="177"/>
      <c r="H10" s="13"/>
      <c r="I10" s="13"/>
      <c r="J10" s="13"/>
      <c r="K10" s="13"/>
      <c r="L10" s="13"/>
      <c r="M10" s="13"/>
      <c r="N10" s="66"/>
      <c r="O10" s="65"/>
      <c r="P10" s="13"/>
      <c r="Q10" s="13"/>
      <c r="R10" s="13"/>
      <c r="S10" s="13"/>
      <c r="T10" s="13"/>
      <c r="U10" s="13"/>
      <c r="V10" s="13"/>
      <c r="W10" s="15"/>
    </row>
    <row r="11" spans="1:23" ht="12.75">
      <c r="A11" s="23"/>
      <c r="B11" s="27"/>
      <c r="C11" s="175" t="s">
        <v>8</v>
      </c>
      <c r="D11" s="175"/>
      <c r="E11" s="175"/>
      <c r="F11" s="175"/>
      <c r="G11" s="175"/>
      <c r="H11" s="24"/>
      <c r="I11" s="175" t="s">
        <v>8</v>
      </c>
      <c r="J11" s="175"/>
      <c r="K11" s="175"/>
      <c r="L11" s="175"/>
      <c r="M11" s="175"/>
      <c r="N11" s="26"/>
      <c r="P11" s="178" t="s">
        <v>8</v>
      </c>
      <c r="Q11" s="178"/>
      <c r="R11" s="178"/>
      <c r="T11" s="178" t="s">
        <v>8</v>
      </c>
      <c r="U11" s="178"/>
      <c r="V11" s="178"/>
      <c r="W11" s="6"/>
    </row>
    <row r="12" spans="1:23" ht="12.75">
      <c r="A12" s="23"/>
      <c r="B12" s="27"/>
      <c r="C12" s="179" t="s">
        <v>113</v>
      </c>
      <c r="D12" s="179"/>
      <c r="E12" s="179"/>
      <c r="F12" s="179"/>
      <c r="G12" s="179"/>
      <c r="H12" s="24"/>
      <c r="I12" s="179" t="s">
        <v>114</v>
      </c>
      <c r="J12" s="179"/>
      <c r="K12" s="179"/>
      <c r="L12" s="179"/>
      <c r="M12" s="179"/>
      <c r="N12" s="30"/>
      <c r="P12" s="178" t="s">
        <v>113</v>
      </c>
      <c r="Q12" s="178"/>
      <c r="R12" s="178"/>
      <c r="T12" s="178" t="s">
        <v>114</v>
      </c>
      <c r="U12" s="178"/>
      <c r="V12" s="178"/>
      <c r="W12" s="6"/>
    </row>
    <row r="13" spans="1:23" ht="12.75">
      <c r="A13" s="23"/>
      <c r="B13" s="34" t="s">
        <v>115</v>
      </c>
      <c r="C13" s="27"/>
      <c r="D13" s="27"/>
      <c r="E13" s="27"/>
      <c r="F13" s="27"/>
      <c r="G13" s="27"/>
      <c r="H13" s="27"/>
      <c r="I13" s="27"/>
      <c r="J13" s="27"/>
      <c r="K13" s="27"/>
      <c r="L13" s="27"/>
      <c r="M13" s="27"/>
      <c r="N13" s="30"/>
      <c r="O13" s="40"/>
      <c r="P13" s="40"/>
      <c r="Q13" s="40"/>
      <c r="W13" s="6"/>
    </row>
    <row r="14" spans="1:23" ht="12.75">
      <c r="A14" s="23"/>
      <c r="B14" s="42" t="s">
        <v>116</v>
      </c>
      <c r="C14" s="44"/>
      <c r="D14" s="44"/>
      <c r="E14" s="44"/>
      <c r="F14" s="44"/>
      <c r="G14" s="44">
        <v>315437599971</v>
      </c>
      <c r="H14" s="44"/>
      <c r="I14" s="44"/>
      <c r="J14" s="44"/>
      <c r="K14" s="44"/>
      <c r="L14" s="44"/>
      <c r="M14" s="44">
        <v>206324163408</v>
      </c>
      <c r="N14" s="30"/>
      <c r="O14" s="40" t="s">
        <v>117</v>
      </c>
      <c r="P14" s="40"/>
      <c r="Q14" s="40"/>
      <c r="R14" s="69">
        <v>24880872762</v>
      </c>
      <c r="V14" s="69">
        <v>15004594346</v>
      </c>
      <c r="W14" s="6"/>
    </row>
    <row r="15" spans="1:23" ht="12.75">
      <c r="A15" s="23"/>
      <c r="B15" s="42" t="s">
        <v>118</v>
      </c>
      <c r="C15" s="44"/>
      <c r="D15" s="44"/>
      <c r="E15" s="44"/>
      <c r="F15" s="44"/>
      <c r="G15" s="41">
        <v>275027423329</v>
      </c>
      <c r="H15" s="44"/>
      <c r="I15" s="44"/>
      <c r="J15" s="44"/>
      <c r="K15" s="44"/>
      <c r="L15" s="44"/>
      <c r="M15" s="41">
        <v>177460751706</v>
      </c>
      <c r="N15" s="30"/>
      <c r="O15" s="40" t="s">
        <v>119</v>
      </c>
      <c r="P15" s="40"/>
      <c r="Q15" s="40"/>
      <c r="R15" s="69">
        <v>90534640</v>
      </c>
      <c r="V15" s="69">
        <v>0</v>
      </c>
      <c r="W15" s="6"/>
    </row>
    <row r="16" spans="1:23" ht="12.75">
      <c r="A16" s="23"/>
      <c r="B16" s="42" t="s">
        <v>120</v>
      </c>
      <c r="C16" s="44"/>
      <c r="D16" s="44"/>
      <c r="E16" s="44"/>
      <c r="F16" s="44"/>
      <c r="G16" s="44">
        <f>G14-G15</f>
        <v>40410176642</v>
      </c>
      <c r="H16" s="44"/>
      <c r="I16" s="44"/>
      <c r="J16" s="44"/>
      <c r="K16" s="44"/>
      <c r="L16" s="44"/>
      <c r="M16" s="44">
        <f>M14-M15</f>
        <v>28863411702</v>
      </c>
      <c r="N16" s="30"/>
      <c r="O16" s="40" t="s">
        <v>121</v>
      </c>
      <c r="P16" s="40"/>
      <c r="Q16" s="40"/>
      <c r="R16" s="70">
        <v>1651062305</v>
      </c>
      <c r="V16" s="71">
        <v>0</v>
      </c>
      <c r="W16" s="6"/>
    </row>
    <row r="17" spans="1:23" ht="12.75">
      <c r="A17" s="23"/>
      <c r="B17" s="42" t="s">
        <v>122</v>
      </c>
      <c r="C17" s="44"/>
      <c r="D17" s="44"/>
      <c r="E17" s="44"/>
      <c r="F17" s="44"/>
      <c r="G17" s="41">
        <v>1944516254</v>
      </c>
      <c r="H17" s="44"/>
      <c r="I17" s="44"/>
      <c r="J17" s="44"/>
      <c r="K17" s="44"/>
      <c r="L17" s="44"/>
      <c r="M17" s="41">
        <v>1020542830</v>
      </c>
      <c r="N17" s="30"/>
      <c r="O17" s="40" t="s">
        <v>123</v>
      </c>
      <c r="P17" s="40"/>
      <c r="Q17" s="40"/>
      <c r="R17" s="72">
        <f>R14+R15-R16</f>
        <v>23320345097</v>
      </c>
      <c r="V17" s="72">
        <f>V14+V15-V16</f>
        <v>15004594346</v>
      </c>
      <c r="W17" s="6"/>
    </row>
    <row r="18" spans="1:23" ht="12.75">
      <c r="A18" s="23"/>
      <c r="B18" s="42" t="s">
        <v>124</v>
      </c>
      <c r="C18" s="44"/>
      <c r="D18" s="44"/>
      <c r="E18" s="44"/>
      <c r="F18" s="44"/>
      <c r="G18" s="44">
        <f>SUM(G16:G17)</f>
        <v>42354692896</v>
      </c>
      <c r="H18" s="44"/>
      <c r="I18" s="44"/>
      <c r="J18" s="44"/>
      <c r="K18" s="44"/>
      <c r="L18" s="44"/>
      <c r="M18" s="44">
        <f>SUM(M16:M17)</f>
        <v>29883954532</v>
      </c>
      <c r="N18" s="30"/>
      <c r="O18" s="40"/>
      <c r="P18" s="40"/>
      <c r="Q18" s="40"/>
      <c r="W18" s="6"/>
    </row>
    <row r="19" spans="1:23" ht="12.75">
      <c r="A19" s="23"/>
      <c r="B19" s="42" t="s">
        <v>125</v>
      </c>
      <c r="C19" s="44"/>
      <c r="D19" s="44"/>
      <c r="E19" s="44">
        <v>4422952352</v>
      </c>
      <c r="F19" s="44"/>
      <c r="G19" s="44"/>
      <c r="H19" s="44"/>
      <c r="I19" s="44"/>
      <c r="J19" s="44"/>
      <c r="K19" s="44">
        <v>3812341343</v>
      </c>
      <c r="L19" s="44"/>
      <c r="M19" s="44"/>
      <c r="N19" s="30"/>
      <c r="O19" s="40"/>
      <c r="P19" s="40"/>
      <c r="Q19" s="40"/>
      <c r="W19" s="6"/>
    </row>
    <row r="20" spans="1:23" ht="12.75">
      <c r="A20" s="23"/>
      <c r="B20" s="73" t="s">
        <v>126</v>
      </c>
      <c r="C20" s="44"/>
      <c r="D20" s="44"/>
      <c r="E20" s="41">
        <v>3840494324</v>
      </c>
      <c r="F20" s="44"/>
      <c r="G20" s="41">
        <f>SUM(E19:E20)</f>
        <v>8263446676</v>
      </c>
      <c r="H20" s="44"/>
      <c r="I20" s="44"/>
      <c r="J20" s="44"/>
      <c r="K20" s="41">
        <v>2659841727</v>
      </c>
      <c r="L20" s="44"/>
      <c r="M20" s="41">
        <f>SUM(K19:K20)</f>
        <v>6472183070</v>
      </c>
      <c r="N20" s="30"/>
      <c r="O20" s="36" t="s">
        <v>127</v>
      </c>
      <c r="P20" s="74">
        <v>10401505553</v>
      </c>
      <c r="Q20" s="36"/>
      <c r="R20" s="69"/>
      <c r="T20" s="74">
        <v>5813814093</v>
      </c>
      <c r="V20" s="69"/>
      <c r="W20" s="6"/>
    </row>
    <row r="21" spans="1:23" ht="12.75">
      <c r="A21" s="23"/>
      <c r="B21" s="42" t="s">
        <v>128</v>
      </c>
      <c r="C21" s="44"/>
      <c r="D21" s="44"/>
      <c r="E21" s="44"/>
      <c r="F21" s="44"/>
      <c r="G21" s="44">
        <f>G18-G20</f>
        <v>34091246220</v>
      </c>
      <c r="H21" s="44"/>
      <c r="I21" s="44"/>
      <c r="J21" s="44"/>
      <c r="K21" s="44"/>
      <c r="L21" s="44"/>
      <c r="M21" s="44">
        <f>M18-M20</f>
        <v>23411771462</v>
      </c>
      <c r="N21" s="30"/>
      <c r="O21" s="75" t="s">
        <v>129</v>
      </c>
      <c r="P21" s="71">
        <v>47427266</v>
      </c>
      <c r="Q21" s="75"/>
      <c r="R21" s="69">
        <f>P20+P21</f>
        <v>10448932819</v>
      </c>
      <c r="T21" s="71">
        <v>48643351</v>
      </c>
      <c r="V21" s="69">
        <f>T20+T21</f>
        <v>5862457444</v>
      </c>
      <c r="W21" s="6"/>
    </row>
    <row r="22" spans="1:23" ht="13.5" thickBot="1">
      <c r="A22" s="23"/>
      <c r="B22" s="37" t="s">
        <v>130</v>
      </c>
      <c r="C22" s="44"/>
      <c r="D22" s="44"/>
      <c r="E22" s="44"/>
      <c r="F22" s="44"/>
      <c r="G22" s="44"/>
      <c r="H22" s="44"/>
      <c r="I22" s="44"/>
      <c r="J22" s="44"/>
      <c r="K22" s="44"/>
      <c r="L22" s="44"/>
      <c r="M22" s="44"/>
      <c r="N22" s="30"/>
      <c r="O22" s="40" t="s">
        <v>131</v>
      </c>
      <c r="Q22" s="76"/>
      <c r="R22" s="77">
        <f>R17-R21</f>
        <v>12871412278</v>
      </c>
      <c r="V22" s="77">
        <f>V17-V21</f>
        <v>9142136902</v>
      </c>
      <c r="W22" s="6"/>
    </row>
    <row r="23" spans="1:23" ht="13.5" thickTop="1">
      <c r="A23" s="23"/>
      <c r="B23" s="73" t="s">
        <v>132</v>
      </c>
      <c r="C23" s="44"/>
      <c r="D23" s="44"/>
      <c r="E23" s="44">
        <v>3121096</v>
      </c>
      <c r="F23" s="44"/>
      <c r="G23" s="44"/>
      <c r="H23" s="44"/>
      <c r="I23" s="44"/>
      <c r="J23" s="44"/>
      <c r="K23" s="44">
        <v>0</v>
      </c>
      <c r="L23" s="44"/>
      <c r="M23" s="44"/>
      <c r="N23" s="30"/>
      <c r="P23" s="72"/>
      <c r="Q23" s="76"/>
      <c r="W23" s="6"/>
    </row>
    <row r="24" spans="1:23" ht="12.75">
      <c r="A24" s="23"/>
      <c r="B24" s="73" t="s">
        <v>133</v>
      </c>
      <c r="C24" s="44"/>
      <c r="D24" s="44"/>
      <c r="E24" s="41">
        <v>1712977538</v>
      </c>
      <c r="F24" s="44"/>
      <c r="G24" s="44"/>
      <c r="H24" s="44"/>
      <c r="I24" s="44"/>
      <c r="J24" s="44"/>
      <c r="K24" s="41">
        <v>957127133</v>
      </c>
      <c r="L24" s="44"/>
      <c r="M24" s="44"/>
      <c r="N24" s="30"/>
      <c r="O24" s="36" t="s">
        <v>134</v>
      </c>
      <c r="P24" s="40"/>
      <c r="Q24" s="40"/>
      <c r="W24" s="6"/>
    </row>
    <row r="25" spans="1:23" ht="12.75">
      <c r="A25" s="23"/>
      <c r="C25" s="44"/>
      <c r="D25" s="44"/>
      <c r="E25" s="44">
        <f>SUM(E22:E24)</f>
        <v>1716098634</v>
      </c>
      <c r="F25" s="44"/>
      <c r="G25" s="44"/>
      <c r="H25" s="44"/>
      <c r="I25" s="44"/>
      <c r="J25" s="44"/>
      <c r="K25" s="44">
        <f>SUM(K22:K24)</f>
        <v>957127133</v>
      </c>
      <c r="L25" s="44"/>
      <c r="M25" s="44"/>
      <c r="N25" s="30"/>
      <c r="O25" s="40" t="s">
        <v>135</v>
      </c>
      <c r="R25" s="69">
        <v>695471496</v>
      </c>
      <c r="V25" s="69">
        <v>448678530</v>
      </c>
      <c r="W25" s="6"/>
    </row>
    <row r="26" spans="1:23" ht="12.75">
      <c r="A26" s="23"/>
      <c r="B26" s="42" t="s">
        <v>136</v>
      </c>
      <c r="C26" s="44"/>
      <c r="D26" s="44"/>
      <c r="F26" s="44"/>
      <c r="G26" s="44"/>
      <c r="H26" s="44"/>
      <c r="I26" s="44"/>
      <c r="J26" s="44"/>
      <c r="L26" s="44"/>
      <c r="M26" s="44"/>
      <c r="N26" s="30"/>
      <c r="O26" s="40" t="s">
        <v>137</v>
      </c>
      <c r="P26" s="36"/>
      <c r="Q26" s="36"/>
      <c r="R26" s="69">
        <v>11400000000</v>
      </c>
      <c r="V26" s="69">
        <v>8600000000</v>
      </c>
      <c r="W26" s="6"/>
    </row>
    <row r="27" spans="1:23" ht="12.75">
      <c r="A27" s="23"/>
      <c r="B27" s="73" t="s">
        <v>138</v>
      </c>
      <c r="C27" s="44"/>
      <c r="D27" s="44"/>
      <c r="E27" s="41">
        <v>4784653588</v>
      </c>
      <c r="F27" s="44"/>
      <c r="G27" s="78">
        <f>(E25-E27)*-1</f>
        <v>3068554954</v>
      </c>
      <c r="H27" s="44"/>
      <c r="I27" s="44"/>
      <c r="J27" s="44"/>
      <c r="K27" s="41">
        <v>6754640396</v>
      </c>
      <c r="L27" s="44"/>
      <c r="M27" s="78">
        <f>(K25-K27)*-1</f>
        <v>5797513263</v>
      </c>
      <c r="N27" s="30"/>
      <c r="O27" s="40" t="s">
        <v>139</v>
      </c>
      <c r="P27" s="40"/>
      <c r="Q27" s="40"/>
      <c r="R27" s="69">
        <v>21304683</v>
      </c>
      <c r="V27" s="69">
        <v>2923732</v>
      </c>
      <c r="W27" s="6"/>
    </row>
    <row r="28" spans="1:23" ht="12.75">
      <c r="A28" s="23"/>
      <c r="B28" s="42" t="s">
        <v>140</v>
      </c>
      <c r="C28" s="44"/>
      <c r="D28" s="44"/>
      <c r="E28" s="44"/>
      <c r="F28" s="44"/>
      <c r="G28" s="44">
        <f>G21-G27</f>
        <v>31022691266</v>
      </c>
      <c r="H28" s="44"/>
      <c r="I28" s="44"/>
      <c r="J28" s="44"/>
      <c r="K28" s="44"/>
      <c r="L28" s="44"/>
      <c r="M28" s="44">
        <f>M21-M27</f>
        <v>17614258199</v>
      </c>
      <c r="N28" s="30"/>
      <c r="O28" s="40" t="s">
        <v>141</v>
      </c>
      <c r="P28" s="40"/>
      <c r="Q28" s="40"/>
      <c r="R28" s="71">
        <v>754636099</v>
      </c>
      <c r="V28" s="71">
        <v>90534640</v>
      </c>
      <c r="W28" s="6"/>
    </row>
    <row r="29" spans="1:23" ht="13.5" thickBot="1">
      <c r="A29" s="23"/>
      <c r="C29" s="44"/>
      <c r="D29" s="44"/>
      <c r="H29" s="44"/>
      <c r="I29" s="44"/>
      <c r="J29" s="44"/>
      <c r="N29" s="30"/>
      <c r="P29" s="40"/>
      <c r="Q29" s="40"/>
      <c r="R29" s="79">
        <f>SUM(R25:R28)</f>
        <v>12871412278</v>
      </c>
      <c r="V29" s="79">
        <f>SUM(V25:V28)</f>
        <v>9142136902</v>
      </c>
      <c r="W29" s="6"/>
    </row>
    <row r="30" spans="1:23" ht="13.5" thickTop="1">
      <c r="A30" s="23"/>
      <c r="B30" s="34" t="s">
        <v>142</v>
      </c>
      <c r="C30" s="44"/>
      <c r="D30" s="44"/>
      <c r="E30" s="44"/>
      <c r="F30" s="44"/>
      <c r="G30" s="44"/>
      <c r="H30" s="44"/>
      <c r="I30" s="44"/>
      <c r="J30" s="44"/>
      <c r="K30" s="44"/>
      <c r="L30" s="44"/>
      <c r="M30" s="44"/>
      <c r="N30" s="30"/>
      <c r="P30" s="40"/>
      <c r="Q30" s="40"/>
      <c r="W30" s="6"/>
    </row>
    <row r="31" spans="1:23" ht="12.75">
      <c r="A31" s="23"/>
      <c r="B31" s="80" t="s">
        <v>143</v>
      </c>
      <c r="C31" s="44">
        <v>10200469539</v>
      </c>
      <c r="D31" s="44"/>
      <c r="E31" s="44"/>
      <c r="F31" s="44"/>
      <c r="G31" s="44"/>
      <c r="H31" s="44"/>
      <c r="I31" s="44">
        <v>9528497073</v>
      </c>
      <c r="J31" s="44"/>
      <c r="K31" s="44"/>
      <c r="L31" s="44"/>
      <c r="M31" s="44"/>
      <c r="N31" s="30"/>
      <c r="W31" s="6"/>
    </row>
    <row r="32" spans="1:23" ht="12.75">
      <c r="A32" s="23"/>
      <c r="B32" s="80" t="s">
        <v>144</v>
      </c>
      <c r="C32" s="41">
        <v>843090</v>
      </c>
      <c r="D32" s="44"/>
      <c r="E32" s="44">
        <f>SUM(C31:C32)</f>
        <v>10201312629</v>
      </c>
      <c r="F32" s="44"/>
      <c r="G32" s="57"/>
      <c r="H32" s="44"/>
      <c r="I32" s="41">
        <v>10495351</v>
      </c>
      <c r="J32" s="44"/>
      <c r="K32" s="44">
        <f>I31+I32</f>
        <v>9538992424</v>
      </c>
      <c r="L32" s="44"/>
      <c r="M32" s="57"/>
      <c r="N32" s="30"/>
      <c r="W32" s="6"/>
    </row>
    <row r="33" spans="1:23" ht="12.75">
      <c r="A33" s="23"/>
      <c r="C33" s="44"/>
      <c r="D33" s="44"/>
      <c r="E33" s="44"/>
      <c r="F33" s="44"/>
      <c r="G33" s="44"/>
      <c r="H33" s="44"/>
      <c r="I33" s="44"/>
      <c r="J33" s="44"/>
      <c r="K33" s="44"/>
      <c r="L33" s="44"/>
      <c r="M33" s="44"/>
      <c r="N33" s="30"/>
      <c r="W33" s="6"/>
    </row>
    <row r="34" spans="1:23" ht="12.75">
      <c r="A34" s="23"/>
      <c r="B34" s="42" t="s">
        <v>145</v>
      </c>
      <c r="C34" s="44">
        <v>15333104975</v>
      </c>
      <c r="D34" s="44"/>
      <c r="E34" s="44"/>
      <c r="F34" s="44"/>
      <c r="G34" s="44"/>
      <c r="H34" s="44"/>
      <c r="I34" s="44">
        <v>12117030081</v>
      </c>
      <c r="J34" s="44"/>
      <c r="K34" s="44"/>
      <c r="L34" s="44"/>
      <c r="M34" s="44"/>
      <c r="N34" s="30"/>
      <c r="W34" s="6"/>
    </row>
    <row r="35" spans="1:23" ht="13.5" thickBot="1">
      <c r="A35" s="23"/>
      <c r="B35" s="73" t="s">
        <v>146</v>
      </c>
      <c r="C35" s="44">
        <v>157581351</v>
      </c>
      <c r="D35" s="44"/>
      <c r="E35" s="44"/>
      <c r="F35" s="44"/>
      <c r="G35" s="44"/>
      <c r="H35" s="44"/>
      <c r="I35" s="44">
        <v>31626196</v>
      </c>
      <c r="J35" s="44"/>
      <c r="K35" s="44"/>
      <c r="L35" s="44"/>
      <c r="M35" s="44"/>
      <c r="N35" s="30"/>
      <c r="O35" s="65"/>
      <c r="P35" s="13"/>
      <c r="Q35" s="13"/>
      <c r="R35" s="13"/>
      <c r="S35" s="13"/>
      <c r="T35" s="13"/>
      <c r="U35" s="13"/>
      <c r="V35" s="13"/>
      <c r="W35" s="15"/>
    </row>
    <row r="36" spans="1:23" ht="15.75" thickBot="1">
      <c r="A36" s="23"/>
      <c r="B36" s="73" t="s">
        <v>147</v>
      </c>
      <c r="C36" s="44">
        <v>852444807</v>
      </c>
      <c r="D36" s="44"/>
      <c r="E36" s="44"/>
      <c r="F36" s="44"/>
      <c r="G36" s="44"/>
      <c r="H36" s="44"/>
      <c r="I36" s="44">
        <v>0</v>
      </c>
      <c r="J36" s="44"/>
      <c r="K36" s="44"/>
      <c r="L36" s="44"/>
      <c r="M36" s="44"/>
      <c r="N36" s="30"/>
      <c r="O36" s="81" t="s">
        <v>148</v>
      </c>
      <c r="P36" s="13"/>
      <c r="Q36" s="13"/>
      <c r="R36" s="13"/>
      <c r="S36" s="13"/>
      <c r="T36" s="13"/>
      <c r="U36" s="13"/>
      <c r="V36" s="81"/>
      <c r="W36" s="15"/>
    </row>
    <row r="37" spans="1:23" ht="12.75">
      <c r="A37" s="23"/>
      <c r="B37" s="73" t="s">
        <v>149</v>
      </c>
      <c r="C37" s="41">
        <v>0</v>
      </c>
      <c r="D37" s="44"/>
      <c r="E37" s="41">
        <f>SUM(C34:C37)</f>
        <v>16343131133</v>
      </c>
      <c r="F37" s="44"/>
      <c r="G37" s="78">
        <f>(E32-E37)*-1</f>
        <v>6141818504</v>
      </c>
      <c r="H37" s="44"/>
      <c r="I37" s="41">
        <v>0</v>
      </c>
      <c r="J37" s="44"/>
      <c r="K37" s="41">
        <f>SUM(I34:I37)</f>
        <v>12148656277</v>
      </c>
      <c r="L37" s="44"/>
      <c r="M37" s="78">
        <f>(K32-K37)*-1</f>
        <v>2609663853</v>
      </c>
      <c r="N37" s="30"/>
      <c r="O37" s="40" t="s">
        <v>150</v>
      </c>
      <c r="W37" s="6"/>
    </row>
    <row r="38" spans="1:23" ht="12.75">
      <c r="A38" s="23"/>
      <c r="B38" s="42" t="s">
        <v>151</v>
      </c>
      <c r="C38" s="44"/>
      <c r="D38" s="44"/>
      <c r="E38" s="44"/>
      <c r="F38" s="44"/>
      <c r="G38" s="44">
        <f>G28-G37</f>
        <v>24880872762</v>
      </c>
      <c r="H38" s="44"/>
      <c r="I38" s="44"/>
      <c r="J38" s="44"/>
      <c r="K38" s="44"/>
      <c r="L38" s="44"/>
      <c r="M38" s="44">
        <f>M28-M37</f>
        <v>15004594346</v>
      </c>
      <c r="N38" s="30"/>
      <c r="W38" s="6"/>
    </row>
    <row r="39" spans="1:23" ht="12.75">
      <c r="A39" s="23"/>
      <c r="B39" s="42" t="s">
        <v>152</v>
      </c>
      <c r="C39" s="44"/>
      <c r="D39" s="44"/>
      <c r="E39" s="44">
        <v>3889791993</v>
      </c>
      <c r="F39" s="44"/>
      <c r="G39" s="44"/>
      <c r="H39" s="44"/>
      <c r="I39" s="44"/>
      <c r="J39" s="44"/>
      <c r="K39" s="44">
        <v>3697576838</v>
      </c>
      <c r="L39" s="44"/>
      <c r="M39" s="44"/>
      <c r="N39" s="30"/>
      <c r="W39" s="6"/>
    </row>
    <row r="40" spans="1:23" ht="12.75">
      <c r="A40" s="23"/>
      <c r="B40" s="80" t="s">
        <v>153</v>
      </c>
      <c r="C40" s="44"/>
      <c r="D40" s="44"/>
      <c r="E40" s="41">
        <v>3889791993</v>
      </c>
      <c r="F40" s="44"/>
      <c r="G40" s="41">
        <f>E39-E40</f>
        <v>0</v>
      </c>
      <c r="H40" s="44"/>
      <c r="I40" s="44"/>
      <c r="J40" s="44"/>
      <c r="K40" s="41">
        <v>3697576838</v>
      </c>
      <c r="L40" s="44"/>
      <c r="M40" s="41">
        <f>K39-K40</f>
        <v>0</v>
      </c>
      <c r="N40" s="30"/>
      <c r="W40" s="6"/>
    </row>
    <row r="41" spans="1:23" ht="13.5" thickBot="1">
      <c r="A41" s="23"/>
      <c r="B41" s="82" t="s">
        <v>154</v>
      </c>
      <c r="C41" s="44"/>
      <c r="D41" s="44"/>
      <c r="E41" s="44"/>
      <c r="F41" s="44"/>
      <c r="G41" s="47">
        <f>G38-G40</f>
        <v>24880872762</v>
      </c>
      <c r="H41" s="44"/>
      <c r="I41" s="44"/>
      <c r="J41" s="44"/>
      <c r="K41" s="44"/>
      <c r="L41" s="44"/>
      <c r="M41" s="47">
        <f>M38-M40</f>
        <v>15004594346</v>
      </c>
      <c r="N41" s="30"/>
      <c r="W41" s="6"/>
    </row>
    <row r="42" spans="1:23" ht="13.5" thickTop="1">
      <c r="A42" s="23"/>
      <c r="B42" s="37"/>
      <c r="C42" s="44"/>
      <c r="D42" s="44"/>
      <c r="E42" s="44"/>
      <c r="F42" s="44"/>
      <c r="G42" s="57"/>
      <c r="H42" s="44"/>
      <c r="I42" s="44"/>
      <c r="J42" s="44"/>
      <c r="K42" s="44"/>
      <c r="L42" s="44"/>
      <c r="M42" s="57"/>
      <c r="N42" s="30"/>
      <c r="W42" s="6"/>
    </row>
    <row r="43" spans="1:23" ht="13.5" thickBot="1">
      <c r="A43" s="65"/>
      <c r="B43" s="83"/>
      <c r="C43" s="83"/>
      <c r="D43" s="83"/>
      <c r="E43" s="83"/>
      <c r="F43" s="83"/>
      <c r="G43" s="83"/>
      <c r="H43" s="83"/>
      <c r="I43" s="83"/>
      <c r="J43" s="83"/>
      <c r="K43" s="83"/>
      <c r="L43" s="83"/>
      <c r="M43" s="83"/>
      <c r="N43" s="66"/>
      <c r="O43" s="65"/>
      <c r="P43" s="13"/>
      <c r="Q43" s="13"/>
      <c r="R43" s="13"/>
      <c r="S43" s="13"/>
      <c r="T43" s="13"/>
      <c r="U43" s="13"/>
      <c r="V43" s="13"/>
      <c r="W43" s="15"/>
    </row>
  </sheetData>
  <mergeCells count="13">
    <mergeCell ref="T11:V11"/>
    <mergeCell ref="C12:G12"/>
    <mergeCell ref="I12:M12"/>
    <mergeCell ref="P12:R12"/>
    <mergeCell ref="T12:V12"/>
    <mergeCell ref="C10:G10"/>
    <mergeCell ref="C11:G11"/>
    <mergeCell ref="I11:M11"/>
    <mergeCell ref="P11:R11"/>
    <mergeCell ref="B2:V2"/>
    <mergeCell ref="B3:V3"/>
    <mergeCell ref="B4:V4"/>
    <mergeCell ref="B5:V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A217"/>
  <sheetViews>
    <sheetView zoomScale="75" zoomScaleNormal="75" workbookViewId="0" topLeftCell="L76">
      <selection activeCell="N83" sqref="N83:AA126"/>
    </sheetView>
  </sheetViews>
  <sheetFormatPr defaultColWidth="9.140625" defaultRowHeight="12.75"/>
  <cols>
    <col min="1" max="11" width="6.421875" style="161" hidden="1" customWidth="1"/>
    <col min="12" max="12" width="0.13671875" style="161" customWidth="1"/>
    <col min="13" max="13" width="1.57421875" style="161" customWidth="1"/>
    <col min="14" max="14" width="3.140625" style="86" customWidth="1"/>
    <col min="15" max="15" width="5.28125" style="86" customWidth="1"/>
    <col min="16" max="16" width="77.28125" style="86" customWidth="1"/>
    <col min="17" max="17" width="23.140625" style="86" customWidth="1"/>
    <col min="18" max="18" width="0.9921875" style="86" customWidth="1"/>
    <col min="19" max="19" width="22.00390625" style="86" bestFit="1" customWidth="1"/>
    <col min="20" max="20" width="0.9921875" style="86" customWidth="1"/>
    <col min="21" max="21" width="24.57421875" style="86" bestFit="1" customWidth="1"/>
    <col min="22" max="22" width="0.9921875" style="85" customWidth="1"/>
    <col min="23" max="23" width="23.00390625" style="86" bestFit="1" customWidth="1"/>
    <col min="24" max="24" width="0.85546875" style="86" customWidth="1"/>
    <col min="25" max="25" width="22.00390625" style="86" bestFit="1" customWidth="1"/>
    <col min="26" max="26" width="1.57421875" style="86" customWidth="1"/>
    <col min="27" max="27" width="24.28125" style="86" customWidth="1"/>
    <col min="28" max="40" width="14.28125" style="86" hidden="1" customWidth="1"/>
    <col min="41" max="41" width="20.140625" style="86" hidden="1" customWidth="1"/>
    <col min="42" max="42" width="0.9921875" style="86" hidden="1" customWidth="1"/>
    <col min="43" max="43" width="12.57421875" style="86" hidden="1" customWidth="1"/>
    <col min="44" max="44" width="0.85546875" style="86" hidden="1" customWidth="1"/>
    <col min="45" max="45" width="13.421875" style="86" hidden="1" customWidth="1"/>
    <col min="46" max="46" width="6.8515625" style="86" hidden="1" customWidth="1"/>
    <col min="47" max="47" width="35.140625" style="86" hidden="1" customWidth="1"/>
    <col min="48" max="49" width="2.57421875" style="86" hidden="1" customWidth="1"/>
    <col min="50" max="50" width="3.00390625" style="86" hidden="1" customWidth="1"/>
    <col min="51" max="51" width="3.421875" style="86" hidden="1" customWidth="1"/>
    <col min="52" max="52" width="6.8515625" style="86" hidden="1" customWidth="1"/>
    <col min="53" max="53" width="2.57421875" style="86" hidden="1" customWidth="1"/>
    <col min="54" max="54" width="4.140625" style="86" customWidth="1"/>
    <col min="55" max="55" width="5.28125" style="86" customWidth="1"/>
    <col min="56" max="56" width="56.28125" style="86" customWidth="1"/>
    <col min="57" max="57" width="20.00390625" style="86" customWidth="1"/>
    <col min="58" max="58" width="22.421875" style="86" customWidth="1"/>
    <col min="59" max="59" width="19.28125" style="85" customWidth="1"/>
    <col min="60" max="60" width="21.7109375" style="86" customWidth="1"/>
    <col min="61" max="61" width="5.28125" style="86" customWidth="1"/>
    <col min="62" max="63" width="2.421875" style="86" customWidth="1"/>
    <col min="64" max="64" width="15.57421875" style="86" customWidth="1"/>
    <col min="65" max="65" width="2.421875" style="86" customWidth="1"/>
    <col min="66" max="16384" width="9.140625" style="86" customWidth="1"/>
  </cols>
  <sheetData>
    <row r="1" spans="1:60" ht="15" thickBot="1">
      <c r="A1" s="84"/>
      <c r="B1" s="84"/>
      <c r="C1" s="84"/>
      <c r="D1" s="84"/>
      <c r="E1" s="84"/>
      <c r="F1" s="84"/>
      <c r="G1" s="84"/>
      <c r="H1" s="84"/>
      <c r="I1" s="84"/>
      <c r="J1" s="84"/>
      <c r="K1" s="84"/>
      <c r="L1" s="84"/>
      <c r="M1" s="84"/>
      <c r="N1" s="85"/>
      <c r="O1" s="85"/>
      <c r="P1" s="85"/>
      <c r="Q1" s="85"/>
      <c r="R1" s="85"/>
      <c r="S1" s="85"/>
      <c r="T1" s="85"/>
      <c r="U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H1" s="85"/>
    </row>
    <row r="2" spans="1:62" ht="19.5">
      <c r="A2" s="84"/>
      <c r="B2" s="84"/>
      <c r="C2" s="84"/>
      <c r="D2" s="84"/>
      <c r="E2" s="84"/>
      <c r="F2" s="84"/>
      <c r="G2" s="84"/>
      <c r="H2" s="84"/>
      <c r="I2" s="84"/>
      <c r="J2" s="84"/>
      <c r="K2" s="84"/>
      <c r="L2" s="84"/>
      <c r="M2" s="84"/>
      <c r="N2" s="180" t="s">
        <v>0</v>
      </c>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2"/>
      <c r="BI2" s="87"/>
      <c r="BJ2" s="85"/>
    </row>
    <row r="3" spans="1:62" ht="14.25">
      <c r="A3" s="84"/>
      <c r="B3" s="84"/>
      <c r="C3" s="84"/>
      <c r="D3" s="84"/>
      <c r="E3" s="84"/>
      <c r="F3" s="84"/>
      <c r="G3" s="84"/>
      <c r="H3" s="84"/>
      <c r="I3" s="84"/>
      <c r="J3" s="84"/>
      <c r="K3" s="84"/>
      <c r="L3" s="84"/>
      <c r="M3" s="84"/>
      <c r="N3" s="183" t="s">
        <v>155</v>
      </c>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5"/>
      <c r="BI3" s="87"/>
      <c r="BJ3" s="85"/>
    </row>
    <row r="4" spans="1:62" ht="14.25">
      <c r="A4" s="84"/>
      <c r="B4" s="84"/>
      <c r="C4" s="84"/>
      <c r="D4" s="84"/>
      <c r="E4" s="84"/>
      <c r="F4" s="84"/>
      <c r="G4" s="84"/>
      <c r="H4" s="84"/>
      <c r="I4" s="84"/>
      <c r="J4" s="84"/>
      <c r="K4" s="84"/>
      <c r="L4" s="84"/>
      <c r="M4" s="84"/>
      <c r="N4" s="183" t="s">
        <v>156</v>
      </c>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5"/>
      <c r="BI4" s="87"/>
      <c r="BJ4" s="85"/>
    </row>
    <row r="5" spans="1:62" ht="14.25">
      <c r="A5" s="84"/>
      <c r="B5" s="84"/>
      <c r="C5" s="84"/>
      <c r="D5" s="84"/>
      <c r="E5" s="84"/>
      <c r="F5" s="84"/>
      <c r="G5" s="84"/>
      <c r="H5" s="84"/>
      <c r="I5" s="84"/>
      <c r="J5" s="84"/>
      <c r="K5" s="84"/>
      <c r="L5" s="84"/>
      <c r="M5" s="84"/>
      <c r="N5" s="183" t="s">
        <v>157</v>
      </c>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5"/>
      <c r="BI5" s="87"/>
      <c r="BJ5" s="85"/>
    </row>
    <row r="6" spans="1:62" ht="15" thickBot="1">
      <c r="A6" s="84"/>
      <c r="B6" s="84"/>
      <c r="C6" s="84"/>
      <c r="D6" s="84"/>
      <c r="E6" s="84"/>
      <c r="F6" s="84"/>
      <c r="G6" s="84"/>
      <c r="H6" s="84"/>
      <c r="I6" s="84"/>
      <c r="J6" s="84"/>
      <c r="K6" s="84"/>
      <c r="L6" s="84"/>
      <c r="M6" s="84"/>
      <c r="N6" s="189"/>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1"/>
      <c r="BI6" s="85"/>
      <c r="BJ6" s="85"/>
    </row>
    <row r="7" spans="1:62" ht="15" thickBot="1">
      <c r="A7" s="84"/>
      <c r="B7" s="84"/>
      <c r="C7" s="84"/>
      <c r="D7" s="84"/>
      <c r="E7" s="84"/>
      <c r="F7" s="84"/>
      <c r="G7" s="84"/>
      <c r="H7" s="84"/>
      <c r="I7" s="84"/>
      <c r="J7" s="84"/>
      <c r="K7" s="84"/>
      <c r="L7" s="84"/>
      <c r="M7" s="84"/>
      <c r="N7" s="89" t="s">
        <v>4</v>
      </c>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1"/>
      <c r="BB7" s="91"/>
      <c r="BC7" s="90"/>
      <c r="BD7" s="90"/>
      <c r="BE7" s="90"/>
      <c r="BF7" s="92"/>
      <c r="BG7" s="92"/>
      <c r="BH7" s="93"/>
      <c r="BI7" s="85"/>
      <c r="BJ7" s="85"/>
    </row>
    <row r="8" spans="1:62" ht="65.25" customHeight="1" thickBot="1">
      <c r="A8" s="84"/>
      <c r="B8" s="84"/>
      <c r="C8" s="84"/>
      <c r="D8" s="84"/>
      <c r="E8" s="84"/>
      <c r="F8" s="84"/>
      <c r="G8" s="84"/>
      <c r="H8" s="84"/>
      <c r="I8" s="84"/>
      <c r="J8" s="84"/>
      <c r="K8" s="84"/>
      <c r="L8" s="84"/>
      <c r="M8" s="84"/>
      <c r="N8" s="94"/>
      <c r="O8" s="85"/>
      <c r="P8" s="85"/>
      <c r="Q8" s="192" t="s">
        <v>158</v>
      </c>
      <c r="R8" s="193"/>
      <c r="S8" s="193"/>
      <c r="T8" s="193"/>
      <c r="U8" s="194"/>
      <c r="W8" s="192" t="s">
        <v>159</v>
      </c>
      <c r="X8" s="193"/>
      <c r="Y8" s="193"/>
      <c r="Z8" s="193"/>
      <c r="AA8" s="194"/>
      <c r="AB8" s="95"/>
      <c r="AC8" s="195"/>
      <c r="AD8" s="195"/>
      <c r="AE8" s="96"/>
      <c r="AF8" s="96"/>
      <c r="AG8" s="96"/>
      <c r="AH8" s="96"/>
      <c r="AI8" s="96"/>
      <c r="AJ8" s="96"/>
      <c r="AK8" s="96"/>
      <c r="AL8" s="96"/>
      <c r="AM8" s="96"/>
      <c r="AN8" s="96"/>
      <c r="AO8" s="97"/>
      <c r="AP8" s="97"/>
      <c r="AQ8" s="97"/>
      <c r="AR8" s="97"/>
      <c r="AS8" s="97"/>
      <c r="AT8" s="97"/>
      <c r="AU8" s="98"/>
      <c r="AV8" s="85"/>
      <c r="AW8" s="85"/>
      <c r="AX8" s="85"/>
      <c r="AY8" s="85"/>
      <c r="AZ8" s="85"/>
      <c r="BA8" s="85"/>
      <c r="BB8" s="94"/>
      <c r="BC8" s="85"/>
      <c r="BD8" s="85"/>
      <c r="BE8" s="85"/>
      <c r="BF8" s="99" t="s">
        <v>160</v>
      </c>
      <c r="BG8" s="100"/>
      <c r="BH8" s="99" t="s">
        <v>161</v>
      </c>
      <c r="BI8" s="85"/>
      <c r="BJ8" s="85"/>
    </row>
    <row r="9" spans="1:62" ht="14.25">
      <c r="A9" s="84"/>
      <c r="B9" s="84"/>
      <c r="C9" s="84"/>
      <c r="D9" s="84"/>
      <c r="E9" s="84"/>
      <c r="F9" s="84"/>
      <c r="G9" s="84"/>
      <c r="H9" s="84"/>
      <c r="I9" s="84"/>
      <c r="J9" s="84"/>
      <c r="K9" s="84"/>
      <c r="L9" s="84"/>
      <c r="M9" s="84"/>
      <c r="N9" s="101"/>
      <c r="O9" s="102"/>
      <c r="P9" s="102"/>
      <c r="Q9" s="103" t="s">
        <v>162</v>
      </c>
      <c r="R9" s="104"/>
      <c r="S9" s="105" t="s">
        <v>10</v>
      </c>
      <c r="T9" s="85"/>
      <c r="U9" s="106" t="s">
        <v>163</v>
      </c>
      <c r="V9" s="107"/>
      <c r="W9" s="103" t="s">
        <v>162</v>
      </c>
      <c r="X9" s="104"/>
      <c r="Y9" s="105" t="s">
        <v>10</v>
      </c>
      <c r="Z9" s="85"/>
      <c r="AA9" s="105" t="s">
        <v>163</v>
      </c>
      <c r="AB9" s="104"/>
      <c r="AC9" s="104"/>
      <c r="AD9" s="104"/>
      <c r="AE9" s="104"/>
      <c r="AF9" s="104"/>
      <c r="AG9" s="104"/>
      <c r="AH9" s="104"/>
      <c r="AI9" s="104"/>
      <c r="AJ9" s="104"/>
      <c r="AK9" s="104"/>
      <c r="AL9" s="104"/>
      <c r="AM9" s="104"/>
      <c r="AN9" s="104"/>
      <c r="AO9" s="104"/>
      <c r="AP9" s="85"/>
      <c r="AQ9" s="104"/>
      <c r="AR9" s="85"/>
      <c r="AS9" s="104"/>
      <c r="AT9" s="104"/>
      <c r="AU9" s="85"/>
      <c r="AV9" s="85"/>
      <c r="AW9" s="85"/>
      <c r="AX9" s="85"/>
      <c r="AY9" s="85"/>
      <c r="AZ9" s="85"/>
      <c r="BA9" s="85"/>
      <c r="BB9" s="94"/>
      <c r="BC9" s="85"/>
      <c r="BD9" s="85"/>
      <c r="BE9" s="85"/>
      <c r="BF9" s="108"/>
      <c r="BH9" s="109"/>
      <c r="BI9" s="85"/>
      <c r="BJ9" s="85"/>
    </row>
    <row r="10" spans="1:62" ht="14.25">
      <c r="A10" s="84"/>
      <c r="B10" s="84"/>
      <c r="C10" s="84"/>
      <c r="D10" s="84"/>
      <c r="E10" s="84"/>
      <c r="F10" s="84"/>
      <c r="G10" s="84"/>
      <c r="H10" s="84"/>
      <c r="I10" s="84"/>
      <c r="J10" s="84"/>
      <c r="K10" s="84"/>
      <c r="L10" s="84"/>
      <c r="M10" s="84"/>
      <c r="N10" s="110" t="s">
        <v>164</v>
      </c>
      <c r="O10" s="111" t="s">
        <v>165</v>
      </c>
      <c r="P10" s="85"/>
      <c r="Q10" s="85"/>
      <c r="R10" s="85"/>
      <c r="S10" s="85"/>
      <c r="T10" s="85"/>
      <c r="U10" s="85"/>
      <c r="V10" s="112"/>
      <c r="W10" s="85"/>
      <c r="X10" s="85"/>
      <c r="Y10" s="85"/>
      <c r="Z10" s="85"/>
      <c r="AA10" s="109"/>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111"/>
      <c r="BB10" s="113" t="s">
        <v>166</v>
      </c>
      <c r="BC10" s="111" t="s">
        <v>167</v>
      </c>
      <c r="BD10" s="85"/>
      <c r="BE10" s="85"/>
      <c r="BF10" s="109"/>
      <c r="BH10" s="109"/>
      <c r="BI10" s="85"/>
      <c r="BJ10" s="85"/>
    </row>
    <row r="11" spans="1:62" ht="14.25">
      <c r="A11" s="114"/>
      <c r="B11" s="114"/>
      <c r="C11" s="114"/>
      <c r="D11" s="114"/>
      <c r="E11" s="114"/>
      <c r="F11" s="114"/>
      <c r="G11" s="114"/>
      <c r="H11" s="114"/>
      <c r="I11" s="114"/>
      <c r="J11" s="114"/>
      <c r="K11" s="114"/>
      <c r="L11" s="114"/>
      <c r="M11" s="114"/>
      <c r="N11" s="94"/>
      <c r="O11" s="85">
        <v>1</v>
      </c>
      <c r="P11" s="85" t="s">
        <v>168</v>
      </c>
      <c r="Q11" s="85">
        <v>752485</v>
      </c>
      <c r="R11" s="85"/>
      <c r="S11" s="85">
        <v>752484</v>
      </c>
      <c r="T11" s="85"/>
      <c r="U11" s="85">
        <f>Q11-S11</f>
        <v>1</v>
      </c>
      <c r="V11" s="112"/>
      <c r="W11" s="85">
        <v>752485</v>
      </c>
      <c r="X11" s="85"/>
      <c r="Y11" s="85">
        <v>752484</v>
      </c>
      <c r="Z11" s="85"/>
      <c r="AA11" s="85">
        <f>W11-Y11</f>
        <v>1</v>
      </c>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94"/>
      <c r="BC11" s="85" t="s">
        <v>169</v>
      </c>
      <c r="BD11" s="85" t="s">
        <v>170</v>
      </c>
      <c r="BE11" s="85"/>
      <c r="BF11" s="109"/>
      <c r="BH11" s="109"/>
      <c r="BI11" s="85"/>
      <c r="BJ11" s="85"/>
    </row>
    <row r="12" spans="1:62" ht="15" thickBot="1">
      <c r="A12" s="114"/>
      <c r="B12" s="114"/>
      <c r="C12" s="114"/>
      <c r="D12" s="114"/>
      <c r="E12" s="114"/>
      <c r="F12" s="114"/>
      <c r="G12" s="114"/>
      <c r="H12" s="114"/>
      <c r="I12" s="114"/>
      <c r="J12" s="114"/>
      <c r="K12" s="114"/>
      <c r="L12" s="114"/>
      <c r="M12" s="114"/>
      <c r="N12" s="94"/>
      <c r="O12" s="85">
        <v>2</v>
      </c>
      <c r="P12" s="85" t="s">
        <v>171</v>
      </c>
      <c r="Q12" s="85"/>
      <c r="R12" s="85"/>
      <c r="S12" s="85"/>
      <c r="T12" s="85"/>
      <c r="U12" s="85"/>
      <c r="V12" s="112"/>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94"/>
      <c r="BC12" s="85">
        <v>1</v>
      </c>
      <c r="BD12" s="85" t="s">
        <v>172</v>
      </c>
      <c r="BE12" s="85"/>
      <c r="BF12" s="115">
        <v>11176310000</v>
      </c>
      <c r="BH12" s="115">
        <v>11102210000</v>
      </c>
      <c r="BI12" s="85"/>
      <c r="BJ12" s="85"/>
    </row>
    <row r="13" spans="1:62" ht="15" thickTop="1">
      <c r="A13" s="114"/>
      <c r="B13" s="114"/>
      <c r="C13" s="114"/>
      <c r="D13" s="114"/>
      <c r="E13" s="114"/>
      <c r="F13" s="114"/>
      <c r="G13" s="114"/>
      <c r="H13" s="114"/>
      <c r="I13" s="114"/>
      <c r="J13" s="114"/>
      <c r="K13" s="114"/>
      <c r="L13" s="114"/>
      <c r="M13" s="114"/>
      <c r="N13" s="94"/>
      <c r="O13" s="85"/>
      <c r="P13" s="85" t="s">
        <v>173</v>
      </c>
      <c r="Q13" s="85">
        <v>646918572</v>
      </c>
      <c r="R13" s="85"/>
      <c r="S13" s="85">
        <v>323459286</v>
      </c>
      <c r="T13" s="85"/>
      <c r="U13" s="85">
        <f>Q13-S13</f>
        <v>323459286</v>
      </c>
      <c r="V13" s="112"/>
      <c r="W13" s="85">
        <v>516553232</v>
      </c>
      <c r="X13" s="85"/>
      <c r="Y13" s="85">
        <v>172184411</v>
      </c>
      <c r="Z13" s="85"/>
      <c r="AA13" s="85">
        <f>W13-Y13</f>
        <v>344368821</v>
      </c>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94"/>
      <c r="BC13" s="85"/>
      <c r="BD13" s="85"/>
      <c r="BE13" s="85"/>
      <c r="BF13" s="109"/>
      <c r="BH13" s="109"/>
      <c r="BI13" s="85"/>
      <c r="BJ13" s="85"/>
    </row>
    <row r="14" spans="1:63" ht="14.25">
      <c r="A14" s="114"/>
      <c r="B14" s="114"/>
      <c r="C14" s="114"/>
      <c r="D14" s="114"/>
      <c r="E14" s="114"/>
      <c r="F14" s="114"/>
      <c r="G14" s="114"/>
      <c r="H14" s="114"/>
      <c r="I14" s="114"/>
      <c r="J14" s="114"/>
      <c r="K14" s="114"/>
      <c r="L14" s="114"/>
      <c r="M14" s="114"/>
      <c r="N14" s="94"/>
      <c r="O14" s="85">
        <v>4</v>
      </c>
      <c r="P14" s="85" t="s">
        <v>174</v>
      </c>
      <c r="Q14" s="85">
        <v>1136808959</v>
      </c>
      <c r="R14" s="85"/>
      <c r="S14" s="85">
        <v>554044256</v>
      </c>
      <c r="T14" s="85"/>
      <c r="U14" s="85">
        <f>Q14-S14</f>
        <v>582764703</v>
      </c>
      <c r="V14" s="112"/>
      <c r="W14" s="85">
        <v>949366515</v>
      </c>
      <c r="X14" s="85"/>
      <c r="Y14" s="85">
        <v>274181993</v>
      </c>
      <c r="Z14" s="85"/>
      <c r="AA14" s="85">
        <f>W14-Y14</f>
        <v>675184522</v>
      </c>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94"/>
      <c r="BE14" s="85"/>
      <c r="BF14" s="109"/>
      <c r="BH14" s="109"/>
      <c r="BI14" s="85"/>
      <c r="BJ14" s="85"/>
      <c r="BK14" s="85"/>
    </row>
    <row r="15" spans="1:63" ht="15" thickBot="1">
      <c r="A15" s="114"/>
      <c r="B15" s="114"/>
      <c r="C15" s="114"/>
      <c r="D15" s="114"/>
      <c r="E15" s="114"/>
      <c r="F15" s="114"/>
      <c r="G15" s="114"/>
      <c r="H15" s="114"/>
      <c r="I15" s="114"/>
      <c r="J15" s="114"/>
      <c r="K15" s="114"/>
      <c r="L15" s="114"/>
      <c r="M15" s="114"/>
      <c r="N15" s="94"/>
      <c r="O15" s="85"/>
      <c r="P15" s="85"/>
      <c r="Q15" s="116">
        <f>SUM(Q11:Q14)</f>
        <v>1784480016</v>
      </c>
      <c r="R15" s="85"/>
      <c r="S15" s="116">
        <f>SUM(S11:S14)</f>
        <v>878256026</v>
      </c>
      <c r="T15" s="85"/>
      <c r="U15" s="116">
        <f>Q15-S15</f>
        <v>906223990</v>
      </c>
      <c r="V15" s="112"/>
      <c r="W15" s="116">
        <f>SUM(W11:W14)</f>
        <v>1466672232</v>
      </c>
      <c r="X15" s="85"/>
      <c r="Y15" s="116">
        <f>SUM(Y11:Y14)</f>
        <v>447118888</v>
      </c>
      <c r="Z15" s="85"/>
      <c r="AA15" s="116">
        <f>W15-Y15</f>
        <v>1019553344</v>
      </c>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94"/>
      <c r="BE15" s="85"/>
      <c r="BF15" s="109"/>
      <c r="BH15" s="109"/>
      <c r="BI15" s="85"/>
      <c r="BJ15" s="85"/>
      <c r="BK15" s="85"/>
    </row>
    <row r="16" spans="1:63" ht="17.25" customHeight="1" thickTop="1">
      <c r="A16" s="114"/>
      <c r="B16" s="114"/>
      <c r="C16" s="114"/>
      <c r="D16" s="114"/>
      <c r="E16" s="114"/>
      <c r="F16" s="114"/>
      <c r="G16" s="114"/>
      <c r="H16" s="114"/>
      <c r="I16" s="114"/>
      <c r="J16" s="114"/>
      <c r="K16" s="114"/>
      <c r="L16" s="114"/>
      <c r="M16" s="114"/>
      <c r="N16" s="110" t="s">
        <v>175</v>
      </c>
      <c r="O16" s="111" t="s">
        <v>176</v>
      </c>
      <c r="P16" s="85"/>
      <c r="Q16" s="85"/>
      <c r="R16" s="85"/>
      <c r="S16" s="85"/>
      <c r="T16" s="85"/>
      <c r="U16" s="85"/>
      <c r="V16" s="112"/>
      <c r="W16" s="85"/>
      <c r="X16" s="85"/>
      <c r="Y16" s="85"/>
      <c r="Z16" s="85"/>
      <c r="AA16" s="109"/>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94"/>
      <c r="BC16" s="117" t="s">
        <v>177</v>
      </c>
      <c r="BD16" s="118" t="s">
        <v>178</v>
      </c>
      <c r="BE16" s="85"/>
      <c r="BF16" s="109"/>
      <c r="BH16" s="109"/>
      <c r="BI16" s="85"/>
      <c r="BJ16" s="85"/>
      <c r="BK16" s="85"/>
    </row>
    <row r="17" spans="1:63" ht="17.25" customHeight="1">
      <c r="A17" s="114"/>
      <c r="B17" s="114"/>
      <c r="C17" s="114"/>
      <c r="D17" s="114"/>
      <c r="E17" s="114"/>
      <c r="F17" s="114"/>
      <c r="G17" s="114"/>
      <c r="H17" s="114"/>
      <c r="I17" s="114"/>
      <c r="J17" s="114"/>
      <c r="K17" s="114"/>
      <c r="L17" s="114"/>
      <c r="M17" s="114"/>
      <c r="N17" s="110"/>
      <c r="O17" s="111"/>
      <c r="P17" s="85"/>
      <c r="Q17" s="85"/>
      <c r="R17" s="85"/>
      <c r="S17" s="85"/>
      <c r="T17" s="85"/>
      <c r="U17" s="85"/>
      <c r="V17" s="112"/>
      <c r="W17" s="85"/>
      <c r="X17" s="85"/>
      <c r="Y17" s="85"/>
      <c r="Z17" s="85"/>
      <c r="AA17" s="109"/>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94"/>
      <c r="BD17" s="86" t="s">
        <v>179</v>
      </c>
      <c r="BE17" s="85"/>
      <c r="BF17" s="109"/>
      <c r="BH17" s="109"/>
      <c r="BI17" s="85"/>
      <c r="BJ17" s="85"/>
      <c r="BK17" s="85"/>
    </row>
    <row r="18" spans="1:63" ht="14.25">
      <c r="A18" s="114"/>
      <c r="B18" s="114"/>
      <c r="C18" s="114"/>
      <c r="D18" s="114"/>
      <c r="E18" s="114"/>
      <c r="F18" s="114"/>
      <c r="G18" s="114"/>
      <c r="H18" s="114"/>
      <c r="I18" s="114"/>
      <c r="J18" s="114"/>
      <c r="K18" s="114"/>
      <c r="L18" s="114"/>
      <c r="M18" s="114"/>
      <c r="N18" s="110"/>
      <c r="O18" s="85" t="s">
        <v>169</v>
      </c>
      <c r="P18" s="85" t="s">
        <v>180</v>
      </c>
      <c r="Q18" s="85"/>
      <c r="R18" s="85"/>
      <c r="S18" s="85"/>
      <c r="T18" s="85"/>
      <c r="U18" s="85"/>
      <c r="V18" s="112"/>
      <c r="W18" s="85"/>
      <c r="X18" s="85"/>
      <c r="Y18" s="85"/>
      <c r="Z18" s="85"/>
      <c r="AA18" s="109"/>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94"/>
      <c r="BC18" s="117">
        <v>3</v>
      </c>
      <c r="BD18" s="119" t="s">
        <v>181</v>
      </c>
      <c r="BE18" s="85"/>
      <c r="BF18" s="120">
        <v>350082580</v>
      </c>
      <c r="BH18" s="120">
        <v>424564326</v>
      </c>
      <c r="BI18" s="85"/>
      <c r="BJ18" s="85"/>
      <c r="BK18" s="85"/>
    </row>
    <row r="19" spans="1:63" ht="18" customHeight="1" thickBot="1">
      <c r="A19" s="114"/>
      <c r="B19" s="114"/>
      <c r="C19" s="114"/>
      <c r="D19" s="114"/>
      <c r="E19" s="114"/>
      <c r="F19" s="114"/>
      <c r="G19" s="114"/>
      <c r="H19" s="114"/>
      <c r="I19" s="114"/>
      <c r="J19" s="114"/>
      <c r="K19" s="114"/>
      <c r="L19" s="114"/>
      <c r="M19" s="114"/>
      <c r="N19" s="110"/>
      <c r="O19" s="85">
        <v>1</v>
      </c>
      <c r="P19" s="85" t="s">
        <v>182</v>
      </c>
      <c r="Q19" s="121">
        <v>92573002</v>
      </c>
      <c r="R19" s="118"/>
      <c r="S19" s="121">
        <v>0</v>
      </c>
      <c r="T19" s="118"/>
      <c r="U19" s="121">
        <f>Q19-S19</f>
        <v>92573002</v>
      </c>
      <c r="V19" s="122"/>
      <c r="W19" s="121">
        <v>92573002</v>
      </c>
      <c r="X19" s="118"/>
      <c r="Y19" s="121">
        <v>0</v>
      </c>
      <c r="Z19" s="118"/>
      <c r="AA19" s="121">
        <f>W19-Y19</f>
        <v>92573002</v>
      </c>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94"/>
      <c r="BC19" s="117"/>
      <c r="BD19" s="119"/>
      <c r="BE19" s="85"/>
      <c r="BF19" s="123">
        <f>BF17+BF18</f>
        <v>350082580</v>
      </c>
      <c r="BH19" s="123">
        <f>BH17+BH18</f>
        <v>424564326</v>
      </c>
      <c r="BI19" s="85"/>
      <c r="BJ19" s="85"/>
      <c r="BK19" s="85"/>
    </row>
    <row r="20" spans="1:63" ht="15" thickTop="1">
      <c r="A20" s="114"/>
      <c r="B20" s="114"/>
      <c r="C20" s="114"/>
      <c r="D20" s="114"/>
      <c r="E20" s="114"/>
      <c r="F20" s="114"/>
      <c r="G20" s="114"/>
      <c r="H20" s="114"/>
      <c r="I20" s="114"/>
      <c r="J20" s="114"/>
      <c r="K20" s="114"/>
      <c r="L20" s="114"/>
      <c r="M20" s="114"/>
      <c r="N20" s="110"/>
      <c r="O20" s="85"/>
      <c r="P20" s="88"/>
      <c r="Q20" s="85"/>
      <c r="R20" s="85"/>
      <c r="S20" s="85"/>
      <c r="T20" s="85"/>
      <c r="U20" s="85"/>
      <c r="V20" s="112"/>
      <c r="W20" s="85"/>
      <c r="X20" s="85"/>
      <c r="Y20" s="85"/>
      <c r="Z20" s="85"/>
      <c r="AA20" s="109"/>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94"/>
      <c r="BF20" s="109"/>
      <c r="BH20" s="124"/>
      <c r="BI20" s="85"/>
      <c r="BJ20" s="85"/>
      <c r="BK20" s="85"/>
    </row>
    <row r="21" spans="1:63" ht="14.25">
      <c r="A21" s="114"/>
      <c r="B21" s="114"/>
      <c r="C21" s="114"/>
      <c r="D21" s="114"/>
      <c r="E21" s="114"/>
      <c r="F21" s="114"/>
      <c r="G21" s="114"/>
      <c r="H21" s="114"/>
      <c r="I21" s="114"/>
      <c r="J21" s="114"/>
      <c r="K21" s="114"/>
      <c r="L21" s="114"/>
      <c r="M21" s="114"/>
      <c r="N21" s="110"/>
      <c r="U21" s="85"/>
      <c r="V21" s="112"/>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94"/>
      <c r="BC21" s="85" t="s">
        <v>183</v>
      </c>
      <c r="BD21" s="85" t="s">
        <v>184</v>
      </c>
      <c r="BE21" s="85"/>
      <c r="BF21" s="109"/>
      <c r="BH21" s="109"/>
      <c r="BI21" s="85"/>
      <c r="BJ21" s="85"/>
      <c r="BK21" s="85"/>
    </row>
    <row r="22" spans="1:63" ht="14.25">
      <c r="A22" s="114"/>
      <c r="B22" s="114"/>
      <c r="C22" s="114"/>
      <c r="D22" s="114"/>
      <c r="E22" s="114"/>
      <c r="F22" s="114"/>
      <c r="G22" s="114"/>
      <c r="H22" s="114"/>
      <c r="I22" s="114"/>
      <c r="J22" s="114"/>
      <c r="K22" s="114"/>
      <c r="L22" s="114"/>
      <c r="M22" s="114"/>
      <c r="N22" s="94"/>
      <c r="O22" s="85" t="s">
        <v>185</v>
      </c>
      <c r="P22" s="85" t="s">
        <v>186</v>
      </c>
      <c r="Q22" s="85"/>
      <c r="R22" s="85"/>
      <c r="S22" s="85"/>
      <c r="T22" s="85"/>
      <c r="U22" s="85"/>
      <c r="V22" s="112"/>
      <c r="W22" s="85"/>
      <c r="X22" s="85"/>
      <c r="Y22" s="85"/>
      <c r="Z22" s="85"/>
      <c r="AA22" s="109"/>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94"/>
      <c r="BC22" s="85">
        <v>1</v>
      </c>
      <c r="BD22" s="85" t="s">
        <v>187</v>
      </c>
      <c r="BE22" s="85"/>
      <c r="BF22" s="109">
        <v>2193688627</v>
      </c>
      <c r="BH22" s="109">
        <v>1483750478</v>
      </c>
      <c r="BI22" s="85"/>
      <c r="BJ22" s="85"/>
      <c r="BK22" s="85"/>
    </row>
    <row r="23" spans="1:63" ht="14.25">
      <c r="A23" s="114"/>
      <c r="B23" s="114"/>
      <c r="C23" s="114"/>
      <c r="D23" s="114"/>
      <c r="E23" s="114"/>
      <c r="F23" s="114"/>
      <c r="G23" s="114"/>
      <c r="H23" s="114"/>
      <c r="I23" s="114"/>
      <c r="J23" s="114"/>
      <c r="K23" s="114"/>
      <c r="L23" s="114"/>
      <c r="M23" s="114"/>
      <c r="N23" s="94"/>
      <c r="O23" s="85">
        <v>1</v>
      </c>
      <c r="P23" s="85" t="s">
        <v>188</v>
      </c>
      <c r="Q23" s="85">
        <v>10284662055</v>
      </c>
      <c r="R23" s="85"/>
      <c r="S23" s="85">
        <v>0</v>
      </c>
      <c r="T23" s="85"/>
      <c r="U23" s="85">
        <f>Q23-S23</f>
        <v>10284662055</v>
      </c>
      <c r="V23" s="112"/>
      <c r="W23" s="85">
        <v>10100088042</v>
      </c>
      <c r="X23" s="85"/>
      <c r="Y23" s="85">
        <v>0</v>
      </c>
      <c r="Z23" s="85"/>
      <c r="AA23" s="85">
        <f>W23-Y23</f>
        <v>10100088042</v>
      </c>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94"/>
      <c r="BC23" s="85">
        <v>4</v>
      </c>
      <c r="BD23" s="85" t="s">
        <v>189</v>
      </c>
      <c r="BE23" s="85"/>
      <c r="BF23" s="109">
        <v>1004762648</v>
      </c>
      <c r="BH23" s="109">
        <v>1004762648</v>
      </c>
      <c r="BI23" s="85"/>
      <c r="BJ23" s="85"/>
      <c r="BK23" s="85"/>
    </row>
    <row r="24" spans="1:63" ht="14.25">
      <c r="A24" s="114"/>
      <c r="B24" s="114"/>
      <c r="C24" s="114"/>
      <c r="D24" s="114"/>
      <c r="E24" s="114"/>
      <c r="F24" s="114"/>
      <c r="G24" s="114"/>
      <c r="H24" s="114"/>
      <c r="I24" s="114"/>
      <c r="J24" s="114"/>
      <c r="K24" s="114"/>
      <c r="L24" s="114"/>
      <c r="M24" s="114"/>
      <c r="N24" s="94"/>
      <c r="O24" s="85">
        <v>3</v>
      </c>
      <c r="P24" s="85" t="s">
        <v>190</v>
      </c>
      <c r="Q24" s="85">
        <v>6532010247</v>
      </c>
      <c r="R24" s="85"/>
      <c r="S24" s="85">
        <v>3647424397</v>
      </c>
      <c r="T24" s="85"/>
      <c r="U24" s="85">
        <f>Q24-S24</f>
        <v>2884585850</v>
      </c>
      <c r="V24" s="112"/>
      <c r="W24" s="85">
        <v>5374470728</v>
      </c>
      <c r="X24" s="85"/>
      <c r="Y24" s="85">
        <v>3305847745</v>
      </c>
      <c r="Z24" s="85"/>
      <c r="AA24" s="85">
        <f>W24-Y24</f>
        <v>2068622983</v>
      </c>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94"/>
      <c r="BC24" s="104" t="s">
        <v>191</v>
      </c>
      <c r="BD24" s="85" t="s">
        <v>192</v>
      </c>
      <c r="BE24" s="85"/>
      <c r="BF24" s="109"/>
      <c r="BH24" s="109"/>
      <c r="BI24" s="85"/>
      <c r="BJ24" s="85"/>
      <c r="BK24" s="85"/>
    </row>
    <row r="25" spans="1:63" ht="14.25">
      <c r="A25" s="114"/>
      <c r="B25" s="114"/>
      <c r="C25" s="114"/>
      <c r="D25" s="114"/>
      <c r="E25" s="114"/>
      <c r="F25" s="114"/>
      <c r="G25" s="114"/>
      <c r="H25" s="114"/>
      <c r="I25" s="114"/>
      <c r="J25" s="114"/>
      <c r="K25" s="114"/>
      <c r="L25" s="114"/>
      <c r="M25" s="114"/>
      <c r="N25" s="94"/>
      <c r="O25" s="85">
        <v>4</v>
      </c>
      <c r="P25" s="85" t="s">
        <v>193</v>
      </c>
      <c r="Q25" s="85"/>
      <c r="R25" s="85"/>
      <c r="S25" s="85"/>
      <c r="T25" s="85"/>
      <c r="U25" s="85"/>
      <c r="V25" s="112"/>
      <c r="W25" s="85"/>
      <c r="X25" s="85"/>
      <c r="Y25" s="85"/>
      <c r="Z25" s="85"/>
      <c r="AA25" s="85"/>
      <c r="AB25" s="85"/>
      <c r="AC25" s="85"/>
      <c r="AD25" s="85"/>
      <c r="AE25" s="85"/>
      <c r="AF25" s="85"/>
      <c r="AG25" s="85"/>
      <c r="AH25" s="85"/>
      <c r="AI25" s="85"/>
      <c r="AJ25" s="85"/>
      <c r="AK25" s="85"/>
      <c r="AL25" s="85"/>
      <c r="AM25" s="85"/>
      <c r="AN25" s="85"/>
      <c r="AO25" s="125"/>
      <c r="AP25" s="85"/>
      <c r="AQ25" s="85"/>
      <c r="AR25" s="85"/>
      <c r="AS25" s="85"/>
      <c r="AT25" s="85"/>
      <c r="AU25" s="85"/>
      <c r="AV25" s="85"/>
      <c r="AW25" s="85"/>
      <c r="AX25" s="85"/>
      <c r="AY25" s="85"/>
      <c r="AZ25" s="85"/>
      <c r="BA25" s="85"/>
      <c r="BB25" s="94"/>
      <c r="BC25" s="85"/>
      <c r="BD25" s="85" t="s">
        <v>194</v>
      </c>
      <c r="BE25" s="85"/>
      <c r="BF25" s="109">
        <v>101806920</v>
      </c>
      <c r="BH25" s="109">
        <v>101806920</v>
      </c>
      <c r="BI25" s="85"/>
      <c r="BJ25" s="85"/>
      <c r="BK25" s="85"/>
    </row>
    <row r="26" spans="1:63" ht="14.25">
      <c r="A26" s="114"/>
      <c r="B26" s="114"/>
      <c r="C26" s="114"/>
      <c r="D26" s="114"/>
      <c r="E26" s="114"/>
      <c r="F26" s="114"/>
      <c r="G26" s="114"/>
      <c r="H26" s="114"/>
      <c r="I26" s="114"/>
      <c r="J26" s="114"/>
      <c r="K26" s="114"/>
      <c r="L26" s="114"/>
      <c r="M26" s="114"/>
      <c r="N26" s="94"/>
      <c r="O26" s="85"/>
      <c r="P26" s="85" t="s">
        <v>195</v>
      </c>
      <c r="Q26" s="85">
        <v>62230680053</v>
      </c>
      <c r="R26" s="85"/>
      <c r="S26" s="85">
        <v>40203184883</v>
      </c>
      <c r="T26" s="85"/>
      <c r="U26" s="85">
        <f>Q26-S26</f>
        <v>22027495170</v>
      </c>
      <c r="V26" s="112"/>
      <c r="W26" s="85">
        <v>53409173661</v>
      </c>
      <c r="X26" s="85"/>
      <c r="Y26" s="85">
        <v>36539742531</v>
      </c>
      <c r="Z26" s="85"/>
      <c r="AA26" s="85">
        <f>W26-Y26</f>
        <v>16869431130</v>
      </c>
      <c r="AB26" s="85"/>
      <c r="AC26" s="85"/>
      <c r="AD26" s="85"/>
      <c r="AE26" s="85"/>
      <c r="AF26" s="85"/>
      <c r="AG26" s="85"/>
      <c r="AH26" s="85"/>
      <c r="AI26" s="85"/>
      <c r="AJ26" s="85"/>
      <c r="AK26" s="85"/>
      <c r="AL26" s="85"/>
      <c r="AM26" s="85"/>
      <c r="AN26" s="85"/>
      <c r="AO26" s="125"/>
      <c r="AP26" s="85"/>
      <c r="AQ26" s="85"/>
      <c r="AR26" s="85"/>
      <c r="AS26" s="85"/>
      <c r="AT26" s="85"/>
      <c r="AU26" s="85"/>
      <c r="AV26" s="85"/>
      <c r="AW26" s="85"/>
      <c r="AX26" s="85"/>
      <c r="AY26" s="85"/>
      <c r="AZ26" s="85"/>
      <c r="BA26" s="85"/>
      <c r="BB26" s="94"/>
      <c r="BC26" s="85">
        <v>5</v>
      </c>
      <c r="BD26" s="85" t="s">
        <v>196</v>
      </c>
      <c r="BE26" s="85"/>
      <c r="BF26" s="120">
        <v>6334999576</v>
      </c>
      <c r="BH26" s="120">
        <v>6313694893</v>
      </c>
      <c r="BI26" s="85"/>
      <c r="BJ26" s="85"/>
      <c r="BK26" s="85"/>
    </row>
    <row r="27" spans="1:63" ht="15" thickBot="1">
      <c r="A27" s="114"/>
      <c r="B27" s="114"/>
      <c r="C27" s="114"/>
      <c r="D27" s="114"/>
      <c r="E27" s="114"/>
      <c r="F27" s="114"/>
      <c r="G27" s="114"/>
      <c r="H27" s="114"/>
      <c r="I27" s="114"/>
      <c r="J27" s="114"/>
      <c r="K27" s="114"/>
      <c r="L27" s="114"/>
      <c r="M27" s="114"/>
      <c r="N27" s="94"/>
      <c r="O27" s="85">
        <v>5</v>
      </c>
      <c r="P27" s="85" t="s">
        <v>197</v>
      </c>
      <c r="Q27" s="85">
        <v>1221292915</v>
      </c>
      <c r="R27" s="85"/>
      <c r="S27" s="85">
        <v>741002632</v>
      </c>
      <c r="T27" s="85"/>
      <c r="U27" s="85">
        <f>Q27-S27</f>
        <v>480290283</v>
      </c>
      <c r="V27" s="112"/>
      <c r="W27" s="85">
        <v>1093433547</v>
      </c>
      <c r="X27" s="85"/>
      <c r="Y27" s="85">
        <v>606596183</v>
      </c>
      <c r="Z27" s="85"/>
      <c r="AA27" s="85">
        <f>W27-Y27</f>
        <v>486837364</v>
      </c>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94"/>
      <c r="BC27" s="85"/>
      <c r="BD27" s="85"/>
      <c r="BE27" s="85"/>
      <c r="BF27" s="123">
        <f>SUM(BF22:BF26)</f>
        <v>9635257771</v>
      </c>
      <c r="BH27" s="123">
        <f>SUM(BH22:BH26)</f>
        <v>8904014939</v>
      </c>
      <c r="BI27" s="85"/>
      <c r="BJ27" s="85"/>
      <c r="BK27" s="85"/>
    </row>
    <row r="28" spans="1:63" ht="15" thickTop="1">
      <c r="A28" s="114"/>
      <c r="B28" s="114"/>
      <c r="C28" s="114"/>
      <c r="D28" s="114"/>
      <c r="E28" s="114"/>
      <c r="F28" s="114"/>
      <c r="G28" s="114"/>
      <c r="H28" s="114"/>
      <c r="I28" s="114"/>
      <c r="J28" s="114"/>
      <c r="K28" s="114"/>
      <c r="L28" s="114"/>
      <c r="M28" s="114"/>
      <c r="N28" s="94"/>
      <c r="O28" s="85">
        <v>6</v>
      </c>
      <c r="P28" s="85" t="s">
        <v>198</v>
      </c>
      <c r="Q28" s="85">
        <v>2526008475</v>
      </c>
      <c r="R28" s="85"/>
      <c r="S28" s="85">
        <v>1395427292</v>
      </c>
      <c r="T28" s="85"/>
      <c r="U28" s="85">
        <f>Q28-S28</f>
        <v>1130581183</v>
      </c>
      <c r="V28" s="112"/>
      <c r="W28" s="85">
        <v>2162615475</v>
      </c>
      <c r="X28" s="85"/>
      <c r="Y28" s="85">
        <v>1109871212</v>
      </c>
      <c r="Z28" s="85"/>
      <c r="AA28" s="85">
        <f>W28-Y28</f>
        <v>1052744263</v>
      </c>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94"/>
      <c r="BE28" s="85"/>
      <c r="BF28" s="109"/>
      <c r="BH28" s="109"/>
      <c r="BI28" s="85"/>
      <c r="BJ28" s="85"/>
      <c r="BK28" s="85"/>
    </row>
    <row r="29" spans="1:63" ht="14.25">
      <c r="A29" s="114"/>
      <c r="B29" s="114"/>
      <c r="C29" s="114"/>
      <c r="D29" s="114"/>
      <c r="E29" s="114"/>
      <c r="F29" s="114"/>
      <c r="G29" s="114"/>
      <c r="H29" s="114"/>
      <c r="I29" s="114"/>
      <c r="J29" s="114"/>
      <c r="K29" s="114"/>
      <c r="L29" s="114"/>
      <c r="M29" s="114"/>
      <c r="N29" s="94"/>
      <c r="O29" s="85">
        <v>7</v>
      </c>
      <c r="P29" s="85" t="s">
        <v>199</v>
      </c>
      <c r="Q29" s="126">
        <v>8647257201</v>
      </c>
      <c r="R29" s="85"/>
      <c r="S29" s="126">
        <v>0</v>
      </c>
      <c r="T29" s="85"/>
      <c r="U29" s="85">
        <f>Q29-S29</f>
        <v>8647257201</v>
      </c>
      <c r="V29" s="112"/>
      <c r="W29" s="126">
        <v>7171796598</v>
      </c>
      <c r="X29" s="85"/>
      <c r="Y29" s="126">
        <v>0</v>
      </c>
      <c r="Z29" s="85"/>
      <c r="AA29" s="85">
        <f>W29-Y29</f>
        <v>7171796598</v>
      </c>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111"/>
      <c r="BB29" s="94"/>
      <c r="BC29" s="127" t="s">
        <v>200</v>
      </c>
      <c r="BD29" s="85" t="s">
        <v>201</v>
      </c>
      <c r="BE29" s="85"/>
      <c r="BF29" s="109"/>
      <c r="BH29" s="109"/>
      <c r="BI29" s="85"/>
      <c r="BJ29" s="85"/>
      <c r="BK29" s="85"/>
    </row>
    <row r="30" spans="1:63" ht="15" thickBot="1">
      <c r="A30" s="114"/>
      <c r="B30" s="114"/>
      <c r="C30" s="114"/>
      <c r="D30" s="114"/>
      <c r="E30" s="114"/>
      <c r="F30" s="114"/>
      <c r="G30" s="114"/>
      <c r="H30" s="114"/>
      <c r="I30" s="114"/>
      <c r="J30" s="114"/>
      <c r="K30" s="114"/>
      <c r="L30" s="114"/>
      <c r="M30" s="114"/>
      <c r="N30" s="94"/>
      <c r="O30" s="85"/>
      <c r="P30" s="85"/>
      <c r="Q30" s="116">
        <f>SUM(Q23:Q29)</f>
        <v>91441910946</v>
      </c>
      <c r="R30" s="85"/>
      <c r="S30" s="116">
        <f>SUM(S23:S29)</f>
        <v>45987039204</v>
      </c>
      <c r="T30" s="85"/>
      <c r="U30" s="116">
        <f>SUM(U23:U29)</f>
        <v>45454871742</v>
      </c>
      <c r="V30" s="112"/>
      <c r="W30" s="116">
        <f>SUM(W23:W29)</f>
        <v>79311578051</v>
      </c>
      <c r="X30" s="85"/>
      <c r="Y30" s="116">
        <f>SUM(Y23:Y29)</f>
        <v>41562057671</v>
      </c>
      <c r="Z30" s="85"/>
      <c r="AA30" s="116">
        <f>SUM(AA23:AA29)</f>
        <v>37749520380</v>
      </c>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111"/>
      <c r="BB30" s="94"/>
      <c r="BC30" s="85"/>
      <c r="BD30" s="85" t="s">
        <v>202</v>
      </c>
      <c r="BE30" s="85"/>
      <c r="BF30" s="120">
        <v>895430502</v>
      </c>
      <c r="BH30" s="120">
        <v>304825722</v>
      </c>
      <c r="BI30" s="85"/>
      <c r="BJ30" s="85"/>
      <c r="BK30" s="85"/>
    </row>
    <row r="31" spans="1:63" ht="15.75" thickBot="1" thickTop="1">
      <c r="A31" s="114"/>
      <c r="B31" s="114"/>
      <c r="C31" s="114"/>
      <c r="D31" s="114"/>
      <c r="E31" s="114"/>
      <c r="F31" s="114"/>
      <c r="G31" s="114"/>
      <c r="H31" s="114"/>
      <c r="I31" s="114"/>
      <c r="J31" s="114"/>
      <c r="K31" s="114"/>
      <c r="L31" s="114"/>
      <c r="M31" s="114"/>
      <c r="N31" s="94"/>
      <c r="O31" s="85"/>
      <c r="P31" s="88" t="s">
        <v>203</v>
      </c>
      <c r="Q31" s="128">
        <f>Q19+Q30</f>
        <v>91534483948</v>
      </c>
      <c r="R31" s="85"/>
      <c r="S31" s="128">
        <f>S19+S30</f>
        <v>45987039204</v>
      </c>
      <c r="T31" s="85"/>
      <c r="U31" s="128">
        <f>U19+U30</f>
        <v>45547444744</v>
      </c>
      <c r="V31" s="112"/>
      <c r="W31" s="128">
        <f>W19+W30</f>
        <v>79404151053</v>
      </c>
      <c r="X31" s="85"/>
      <c r="Y31" s="128">
        <f>Y19+Y30</f>
        <v>41562057671</v>
      </c>
      <c r="Z31" s="85"/>
      <c r="AA31" s="128">
        <f>AA19+AA30</f>
        <v>37842093382</v>
      </c>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94"/>
      <c r="BC31" s="85"/>
      <c r="BD31" s="85"/>
      <c r="BE31" s="85"/>
      <c r="BF31" s="123">
        <f>BF30-BF29</f>
        <v>895430502</v>
      </c>
      <c r="BH31" s="123">
        <f>BH30-BH29</f>
        <v>304825722</v>
      </c>
      <c r="BI31" s="85"/>
      <c r="BJ31" s="85"/>
      <c r="BK31" s="85"/>
    </row>
    <row r="32" spans="1:63" ht="15" thickTop="1">
      <c r="A32" s="114"/>
      <c r="B32" s="114"/>
      <c r="C32" s="114"/>
      <c r="D32" s="114"/>
      <c r="E32" s="114"/>
      <c r="F32" s="114"/>
      <c r="G32" s="114"/>
      <c r="H32" s="114"/>
      <c r="I32" s="114"/>
      <c r="J32" s="114"/>
      <c r="K32" s="114"/>
      <c r="L32" s="114"/>
      <c r="M32" s="114"/>
      <c r="N32" s="94"/>
      <c r="O32" s="85"/>
      <c r="P32" s="88"/>
      <c r="Q32" s="85"/>
      <c r="R32" s="85"/>
      <c r="S32" s="85"/>
      <c r="T32" s="85"/>
      <c r="U32" s="85"/>
      <c r="V32" s="112"/>
      <c r="W32" s="85"/>
      <c r="X32" s="85"/>
      <c r="Y32" s="85"/>
      <c r="Z32" s="85"/>
      <c r="AA32" s="109"/>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94"/>
      <c r="BC32" s="85"/>
      <c r="BD32" s="85"/>
      <c r="BE32" s="85"/>
      <c r="BF32" s="109"/>
      <c r="BH32" s="109"/>
      <c r="BI32" s="85"/>
      <c r="BJ32" s="85"/>
      <c r="BK32" s="85"/>
    </row>
    <row r="33" spans="1:63" ht="15" thickBot="1">
      <c r="A33" s="114"/>
      <c r="B33" s="114"/>
      <c r="C33" s="114"/>
      <c r="D33" s="114"/>
      <c r="E33" s="114"/>
      <c r="F33" s="114"/>
      <c r="G33" s="114"/>
      <c r="H33" s="114"/>
      <c r="I33" s="114"/>
      <c r="J33" s="114"/>
      <c r="K33" s="114"/>
      <c r="L33" s="114"/>
      <c r="M33" s="114"/>
      <c r="N33" s="94" t="s">
        <v>204</v>
      </c>
      <c r="O33" s="85" t="s">
        <v>205</v>
      </c>
      <c r="P33" s="85" t="s">
        <v>206</v>
      </c>
      <c r="Q33" s="85"/>
      <c r="R33" s="85"/>
      <c r="S33" s="85"/>
      <c r="T33" s="85"/>
      <c r="U33" s="85"/>
      <c r="V33" s="112"/>
      <c r="W33" s="85"/>
      <c r="X33" s="85"/>
      <c r="Y33" s="85"/>
      <c r="Z33" s="85"/>
      <c r="AA33" s="109"/>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110"/>
      <c r="BC33" s="85"/>
      <c r="BD33" s="85" t="s">
        <v>207</v>
      </c>
      <c r="BE33" s="85"/>
      <c r="BF33" s="115">
        <f>BF12+BF19+BF27+BF31</f>
        <v>22057080853</v>
      </c>
      <c r="BH33" s="115">
        <f>BH12+BH19+BH27+BH31</f>
        <v>20735614987</v>
      </c>
      <c r="BI33" s="85"/>
      <c r="BJ33" s="85"/>
      <c r="BK33" s="85"/>
    </row>
    <row r="34" spans="1:63" ht="15" thickTop="1">
      <c r="A34" s="114"/>
      <c r="B34" s="114"/>
      <c r="C34" s="114"/>
      <c r="D34" s="114"/>
      <c r="E34" s="114"/>
      <c r="F34" s="114"/>
      <c r="G34" s="114"/>
      <c r="H34" s="114"/>
      <c r="I34" s="114"/>
      <c r="J34" s="114"/>
      <c r="K34" s="114"/>
      <c r="L34" s="114"/>
      <c r="M34" s="114"/>
      <c r="N34" s="94"/>
      <c r="O34" s="85">
        <v>1</v>
      </c>
      <c r="P34" s="85" t="s">
        <v>208</v>
      </c>
      <c r="Q34" s="85"/>
      <c r="R34" s="85"/>
      <c r="S34" s="85"/>
      <c r="T34" s="85"/>
      <c r="U34" s="85">
        <v>1550900000</v>
      </c>
      <c r="V34" s="112"/>
      <c r="W34" s="85"/>
      <c r="X34" s="85"/>
      <c r="Y34" s="85"/>
      <c r="Z34" s="85"/>
      <c r="AA34" s="109">
        <v>2166900000</v>
      </c>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110"/>
      <c r="BC34" s="85"/>
      <c r="BD34" s="85"/>
      <c r="BE34" s="85"/>
      <c r="BF34" s="109"/>
      <c r="BH34" s="109"/>
      <c r="BI34" s="85"/>
      <c r="BJ34" s="85"/>
      <c r="BK34" s="85"/>
    </row>
    <row r="35" spans="1:63" ht="14.25">
      <c r="A35" s="114"/>
      <c r="B35" s="114"/>
      <c r="C35" s="114"/>
      <c r="D35" s="114"/>
      <c r="E35" s="114"/>
      <c r="F35" s="114"/>
      <c r="G35" s="114"/>
      <c r="H35" s="114"/>
      <c r="I35" s="114"/>
      <c r="J35" s="114"/>
      <c r="K35" s="114"/>
      <c r="L35" s="114"/>
      <c r="M35" s="114"/>
      <c r="N35" s="94"/>
      <c r="O35" s="104" t="s">
        <v>209</v>
      </c>
      <c r="P35" s="85" t="s">
        <v>210</v>
      </c>
      <c r="Q35" s="85"/>
      <c r="R35" s="85"/>
      <c r="S35" s="85"/>
      <c r="T35" s="85"/>
      <c r="U35" s="85">
        <v>616000000</v>
      </c>
      <c r="V35" s="112"/>
      <c r="W35" s="85"/>
      <c r="X35" s="85"/>
      <c r="Y35" s="85"/>
      <c r="Z35" s="85"/>
      <c r="AA35" s="109">
        <v>5556000</v>
      </c>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113" t="s">
        <v>164</v>
      </c>
      <c r="BC35" s="85" t="s">
        <v>211</v>
      </c>
      <c r="BD35" s="85"/>
      <c r="BE35" s="85"/>
      <c r="BF35" s="109"/>
      <c r="BH35" s="109"/>
      <c r="BI35" s="85"/>
      <c r="BJ35" s="85"/>
      <c r="BK35" s="85"/>
    </row>
    <row r="36" spans="1:63" ht="14.25">
      <c r="A36" s="114"/>
      <c r="B36" s="114"/>
      <c r="C36" s="114"/>
      <c r="D36" s="114"/>
      <c r="E36" s="114"/>
      <c r="F36" s="114"/>
      <c r="G36" s="114"/>
      <c r="H36" s="114"/>
      <c r="I36" s="114"/>
      <c r="J36" s="114"/>
      <c r="K36" s="114"/>
      <c r="L36" s="114"/>
      <c r="M36" s="114"/>
      <c r="N36" s="94"/>
      <c r="O36" s="85">
        <v>7</v>
      </c>
      <c r="P36" s="85" t="s">
        <v>212</v>
      </c>
      <c r="Q36" s="85"/>
      <c r="R36" s="85"/>
      <c r="S36" s="85"/>
      <c r="T36" s="85"/>
      <c r="U36" s="85">
        <v>19756410645</v>
      </c>
      <c r="V36" s="112"/>
      <c r="W36" s="85"/>
      <c r="X36" s="85"/>
      <c r="Y36" s="85"/>
      <c r="Z36" s="85"/>
      <c r="AA36" s="109">
        <v>20823454983</v>
      </c>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113"/>
      <c r="BC36" s="85">
        <v>1</v>
      </c>
      <c r="BD36" s="85" t="s">
        <v>213</v>
      </c>
      <c r="BE36" s="85"/>
      <c r="BF36" s="109"/>
      <c r="BH36" s="109"/>
      <c r="BI36" s="85"/>
      <c r="BJ36" s="85"/>
      <c r="BK36" s="85"/>
    </row>
    <row r="37" spans="1:63" ht="17.25" thickBot="1">
      <c r="A37" s="114"/>
      <c r="B37" s="114"/>
      <c r="C37" s="114"/>
      <c r="D37" s="114"/>
      <c r="E37" s="114"/>
      <c r="F37" s="114"/>
      <c r="G37" s="114"/>
      <c r="H37" s="114"/>
      <c r="I37" s="114"/>
      <c r="J37" s="114"/>
      <c r="K37" s="114"/>
      <c r="L37" s="114"/>
      <c r="M37" s="114"/>
      <c r="N37" s="94" t="s">
        <v>204</v>
      </c>
      <c r="O37" s="85"/>
      <c r="P37" s="88"/>
      <c r="Q37" s="85"/>
      <c r="R37" s="85"/>
      <c r="S37" s="129"/>
      <c r="T37" s="85"/>
      <c r="U37" s="116">
        <f>SUM(U34:U36)</f>
        <v>21923310645</v>
      </c>
      <c r="V37" s="112"/>
      <c r="W37" s="85"/>
      <c r="X37" s="85"/>
      <c r="Y37" s="129"/>
      <c r="Z37" s="85"/>
      <c r="AA37" s="116">
        <f>SUM(AA34:AA36)</f>
        <v>22995910983</v>
      </c>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111"/>
      <c r="BB37" s="94"/>
      <c r="BC37" s="85"/>
      <c r="BD37" s="85" t="s">
        <v>214</v>
      </c>
      <c r="BE37" s="85"/>
      <c r="BF37" s="109">
        <v>1525931512</v>
      </c>
      <c r="BH37" s="109">
        <v>1531935178</v>
      </c>
      <c r="BI37" s="85"/>
      <c r="BJ37" s="85"/>
      <c r="BK37" s="85"/>
    </row>
    <row r="38" spans="1:63" ht="18" thickBot="1" thickTop="1">
      <c r="A38" s="130"/>
      <c r="B38" s="130"/>
      <c r="C38" s="130"/>
      <c r="D38" s="130"/>
      <c r="E38" s="130"/>
      <c r="F38" s="130"/>
      <c r="G38" s="130"/>
      <c r="H38" s="130"/>
      <c r="I38" s="130"/>
      <c r="J38" s="130"/>
      <c r="K38" s="130"/>
      <c r="L38" s="130"/>
      <c r="M38" s="130"/>
      <c r="N38" s="94"/>
      <c r="O38" s="85"/>
      <c r="P38" s="85" t="s">
        <v>215</v>
      </c>
      <c r="Q38" s="129"/>
      <c r="R38" s="85"/>
      <c r="S38" s="85"/>
      <c r="T38" s="85"/>
      <c r="U38" s="128">
        <f>U37+U31</f>
        <v>67470755389</v>
      </c>
      <c r="V38" s="112"/>
      <c r="W38" s="129"/>
      <c r="X38" s="85"/>
      <c r="Y38" s="85"/>
      <c r="Z38" s="85"/>
      <c r="AA38" s="128">
        <f>AA37+AA31</f>
        <v>60838004365</v>
      </c>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94"/>
      <c r="BC38" s="85">
        <v>2</v>
      </c>
      <c r="BD38" s="85" t="s">
        <v>216</v>
      </c>
      <c r="BE38" s="85"/>
      <c r="BF38" s="120">
        <v>3240739917</v>
      </c>
      <c r="BH38" s="120">
        <v>60793676</v>
      </c>
      <c r="BI38" s="85"/>
      <c r="BJ38" s="85"/>
      <c r="BK38" s="85"/>
    </row>
    <row r="39" spans="1:63" ht="15.75" thickBot="1" thickTop="1">
      <c r="A39" s="114"/>
      <c r="B39" s="114"/>
      <c r="C39" s="114"/>
      <c r="D39" s="114"/>
      <c r="E39" s="114"/>
      <c r="F39" s="114"/>
      <c r="G39" s="114"/>
      <c r="H39" s="114"/>
      <c r="I39" s="114"/>
      <c r="J39" s="114"/>
      <c r="K39" s="114"/>
      <c r="L39" s="114"/>
      <c r="M39" s="114"/>
      <c r="N39" s="94"/>
      <c r="O39" s="85"/>
      <c r="U39" s="85"/>
      <c r="V39" s="112"/>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110"/>
      <c r="BC39" s="85"/>
      <c r="BD39" s="85"/>
      <c r="BE39" s="85"/>
      <c r="BF39" s="115">
        <f>BF37+BF38</f>
        <v>4766671429</v>
      </c>
      <c r="BH39" s="115">
        <f>BH37+BH38</f>
        <v>1592728854</v>
      </c>
      <c r="BI39" s="85"/>
      <c r="BJ39" s="85"/>
      <c r="BK39" s="85"/>
    </row>
    <row r="40" spans="1:63" ht="15" thickTop="1">
      <c r="A40" s="114"/>
      <c r="B40" s="114"/>
      <c r="C40" s="114"/>
      <c r="D40" s="114"/>
      <c r="E40" s="114"/>
      <c r="F40" s="114"/>
      <c r="G40" s="114"/>
      <c r="H40" s="114"/>
      <c r="I40" s="114"/>
      <c r="J40" s="114"/>
      <c r="K40" s="114"/>
      <c r="L40" s="114"/>
      <c r="M40" s="114"/>
      <c r="N40" s="94"/>
      <c r="O40" s="85"/>
      <c r="P40" s="85"/>
      <c r="Q40" s="85"/>
      <c r="R40" s="85"/>
      <c r="S40" s="85"/>
      <c r="T40" s="85"/>
      <c r="U40" s="85"/>
      <c r="V40" s="112"/>
      <c r="W40" s="85"/>
      <c r="X40" s="85"/>
      <c r="Y40" s="85"/>
      <c r="Z40" s="85"/>
      <c r="AA40" s="109"/>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113" t="s">
        <v>175</v>
      </c>
      <c r="BC40" s="111" t="s">
        <v>217</v>
      </c>
      <c r="BD40" s="85"/>
      <c r="BE40" s="85"/>
      <c r="BF40" s="109"/>
      <c r="BH40" s="109"/>
      <c r="BI40" s="85"/>
      <c r="BJ40" s="85"/>
      <c r="BK40" s="85"/>
    </row>
    <row r="41" spans="1:63" ht="14.25">
      <c r="A41" s="114"/>
      <c r="B41" s="114"/>
      <c r="C41" s="114"/>
      <c r="D41" s="114"/>
      <c r="E41" s="114"/>
      <c r="F41" s="114"/>
      <c r="G41" s="114"/>
      <c r="H41" s="114"/>
      <c r="I41" s="114"/>
      <c r="J41" s="114"/>
      <c r="K41" s="114"/>
      <c r="L41" s="114"/>
      <c r="M41" s="114"/>
      <c r="N41" s="110" t="s">
        <v>218</v>
      </c>
      <c r="O41" s="111" t="s">
        <v>219</v>
      </c>
      <c r="P41" s="85"/>
      <c r="Q41" s="85"/>
      <c r="R41" s="85"/>
      <c r="S41" s="85"/>
      <c r="T41" s="85"/>
      <c r="U41" s="85"/>
      <c r="V41" s="112"/>
      <c r="W41" s="85"/>
      <c r="X41" s="85"/>
      <c r="Y41" s="85"/>
      <c r="Z41" s="85"/>
      <c r="AA41" s="109"/>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94"/>
      <c r="BC41" s="85" t="s">
        <v>169</v>
      </c>
      <c r="BD41" s="85" t="s">
        <v>220</v>
      </c>
      <c r="BE41" s="85"/>
      <c r="BF41" s="109"/>
      <c r="BH41" s="109"/>
      <c r="BI41" s="85"/>
      <c r="BJ41" s="85"/>
      <c r="BK41" s="85"/>
    </row>
    <row r="42" spans="1:63" ht="14.25">
      <c r="A42" s="114"/>
      <c r="B42" s="114"/>
      <c r="C42" s="114"/>
      <c r="D42" s="114"/>
      <c r="E42" s="114"/>
      <c r="F42" s="114"/>
      <c r="G42" s="114"/>
      <c r="H42" s="114"/>
      <c r="I42" s="114"/>
      <c r="J42" s="114"/>
      <c r="K42" s="114"/>
      <c r="L42" s="114"/>
      <c r="M42" s="114"/>
      <c r="N42" s="94"/>
      <c r="O42" s="127" t="s">
        <v>169</v>
      </c>
      <c r="P42" s="85" t="s">
        <v>221</v>
      </c>
      <c r="Q42" s="85"/>
      <c r="R42" s="85"/>
      <c r="S42" s="85"/>
      <c r="T42" s="85"/>
      <c r="U42" s="85"/>
      <c r="V42" s="112"/>
      <c r="W42" s="85"/>
      <c r="X42" s="85"/>
      <c r="Y42" s="85"/>
      <c r="Z42" s="85"/>
      <c r="AA42" s="109"/>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94"/>
      <c r="BC42" s="85">
        <v>1</v>
      </c>
      <c r="BD42" s="85" t="s">
        <v>222</v>
      </c>
      <c r="BE42" s="85"/>
      <c r="BF42" s="109">
        <v>962984</v>
      </c>
      <c r="BH42" s="109">
        <v>1500962984</v>
      </c>
      <c r="BI42" s="85"/>
      <c r="BJ42" s="85"/>
      <c r="BK42" s="85"/>
    </row>
    <row r="43" spans="1:63" ht="14.25">
      <c r="A43" s="114"/>
      <c r="B43" s="114"/>
      <c r="C43" s="114"/>
      <c r="D43" s="114"/>
      <c r="E43" s="114"/>
      <c r="F43" s="114"/>
      <c r="G43" s="114"/>
      <c r="H43" s="114"/>
      <c r="I43" s="114"/>
      <c r="J43" s="114"/>
      <c r="K43" s="114"/>
      <c r="L43" s="114"/>
      <c r="M43" s="114"/>
      <c r="N43" s="94"/>
      <c r="O43" s="85">
        <v>1</v>
      </c>
      <c r="P43" s="85" t="s">
        <v>223</v>
      </c>
      <c r="Q43" s="85"/>
      <c r="R43" s="85"/>
      <c r="S43" s="85"/>
      <c r="T43" s="85"/>
      <c r="U43" s="85">
        <v>9028701795</v>
      </c>
      <c r="V43" s="112"/>
      <c r="W43" s="85"/>
      <c r="X43" s="85"/>
      <c r="Y43" s="85"/>
      <c r="Z43" s="85"/>
      <c r="AA43" s="109">
        <v>4950004372</v>
      </c>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94"/>
      <c r="BC43" s="85">
        <v>2</v>
      </c>
      <c r="BD43" s="85" t="s">
        <v>224</v>
      </c>
      <c r="BE43" s="85"/>
      <c r="BF43" s="109">
        <v>5009776269</v>
      </c>
      <c r="BH43" s="109">
        <v>488983230</v>
      </c>
      <c r="BI43" s="85"/>
      <c r="BJ43" s="85"/>
      <c r="BK43" s="85"/>
    </row>
    <row r="44" spans="1:63" ht="14.25">
      <c r="A44" s="114"/>
      <c r="B44" s="114"/>
      <c r="C44" s="114"/>
      <c r="D44" s="114"/>
      <c r="E44" s="114"/>
      <c r="F44" s="114"/>
      <c r="G44" s="114"/>
      <c r="H44" s="114"/>
      <c r="I44" s="114"/>
      <c r="J44" s="114"/>
      <c r="K44" s="114"/>
      <c r="L44" s="114"/>
      <c r="M44" s="114"/>
      <c r="N44" s="94"/>
      <c r="O44" s="86">
        <v>2</v>
      </c>
      <c r="P44" s="86" t="s">
        <v>225</v>
      </c>
      <c r="Q44" s="85"/>
      <c r="R44" s="85"/>
      <c r="S44" s="85"/>
      <c r="T44" s="85"/>
      <c r="U44" s="85">
        <v>11402192177</v>
      </c>
      <c r="V44" s="112"/>
      <c r="W44" s="85"/>
      <c r="X44" s="85"/>
      <c r="Y44" s="85"/>
      <c r="Z44" s="85"/>
      <c r="AA44" s="109">
        <v>9056333730</v>
      </c>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94"/>
      <c r="BC44" s="85">
        <v>7</v>
      </c>
      <c r="BD44" s="85" t="s">
        <v>226</v>
      </c>
      <c r="BE44" s="85">
        <v>614806942</v>
      </c>
      <c r="BF44" s="109"/>
      <c r="BG44" s="85">
        <v>1629602260</v>
      </c>
      <c r="BH44" s="109"/>
      <c r="BI44" s="85"/>
      <c r="BJ44" s="85"/>
      <c r="BK44" s="85"/>
    </row>
    <row r="45" spans="1:63" ht="14.25">
      <c r="A45" s="114"/>
      <c r="B45" s="114"/>
      <c r="C45" s="114"/>
      <c r="D45" s="114"/>
      <c r="E45" s="114"/>
      <c r="F45" s="114"/>
      <c r="G45" s="114"/>
      <c r="H45" s="114"/>
      <c r="I45" s="114"/>
      <c r="J45" s="114"/>
      <c r="K45" s="114"/>
      <c r="L45" s="114"/>
      <c r="M45" s="114"/>
      <c r="N45" s="94"/>
      <c r="O45" s="85">
        <v>4</v>
      </c>
      <c r="P45" s="85" t="s">
        <v>227</v>
      </c>
      <c r="Q45" s="85"/>
      <c r="R45" s="85"/>
      <c r="S45" s="85"/>
      <c r="T45" s="85"/>
      <c r="U45" s="85"/>
      <c r="V45" s="112"/>
      <c r="W45" s="85"/>
      <c r="X45" s="85"/>
      <c r="Y45" s="85"/>
      <c r="Z45" s="85"/>
      <c r="AA45" s="109"/>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94"/>
      <c r="BC45" s="85"/>
      <c r="BD45" s="85" t="s">
        <v>228</v>
      </c>
      <c r="BE45" s="126">
        <v>2067781</v>
      </c>
      <c r="BF45" s="109">
        <f>BE44-BE45</f>
        <v>612739161</v>
      </c>
      <c r="BG45" s="126">
        <v>34669593</v>
      </c>
      <c r="BH45" s="109">
        <f>BG44-BG45</f>
        <v>1594932667</v>
      </c>
      <c r="BI45" s="85"/>
      <c r="BJ45" s="85"/>
      <c r="BK45" s="85"/>
    </row>
    <row r="46" spans="1:63" ht="14.25">
      <c r="A46" s="114"/>
      <c r="B46" s="114"/>
      <c r="C46" s="114"/>
      <c r="D46" s="114"/>
      <c r="E46" s="114"/>
      <c r="F46" s="114"/>
      <c r="G46" s="114"/>
      <c r="H46" s="114"/>
      <c r="I46" s="114"/>
      <c r="J46" s="114"/>
      <c r="K46" s="114"/>
      <c r="L46" s="114"/>
      <c r="M46" s="114"/>
      <c r="N46" s="94"/>
      <c r="P46" s="86" t="s">
        <v>229</v>
      </c>
      <c r="Q46" s="85"/>
      <c r="R46" s="85"/>
      <c r="S46" s="85"/>
      <c r="T46" s="85"/>
      <c r="U46" s="85">
        <v>21182628352</v>
      </c>
      <c r="V46" s="112"/>
      <c r="W46" s="85"/>
      <c r="X46" s="85"/>
      <c r="Y46" s="85"/>
      <c r="Z46" s="85"/>
      <c r="AA46" s="109">
        <v>8832642688</v>
      </c>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94"/>
      <c r="BC46" s="85">
        <v>8</v>
      </c>
      <c r="BD46" s="85" t="s">
        <v>230</v>
      </c>
      <c r="BE46" s="85"/>
      <c r="BF46" s="109">
        <v>457812755</v>
      </c>
      <c r="BH46" s="109">
        <v>364769755</v>
      </c>
      <c r="BI46" s="85"/>
      <c r="BJ46" s="85"/>
      <c r="BK46" s="85"/>
    </row>
    <row r="47" spans="1:63" ht="14.25">
      <c r="A47" s="114"/>
      <c r="B47" s="114"/>
      <c r="C47" s="114"/>
      <c r="D47" s="114"/>
      <c r="E47" s="114"/>
      <c r="F47" s="114"/>
      <c r="G47" s="114"/>
      <c r="H47" s="114"/>
      <c r="I47" s="114"/>
      <c r="J47" s="114"/>
      <c r="K47" s="114"/>
      <c r="L47" s="114"/>
      <c r="M47" s="114"/>
      <c r="N47" s="94"/>
      <c r="O47" s="86">
        <v>5</v>
      </c>
      <c r="P47" s="86" t="s">
        <v>231</v>
      </c>
      <c r="Q47" s="85"/>
      <c r="R47" s="85"/>
      <c r="S47" s="85"/>
      <c r="T47" s="85"/>
      <c r="U47" s="85">
        <v>0</v>
      </c>
      <c r="V47" s="112"/>
      <c r="W47" s="85"/>
      <c r="X47" s="85"/>
      <c r="Y47" s="85"/>
      <c r="Z47" s="85"/>
      <c r="AA47" s="85">
        <v>12303435587</v>
      </c>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94"/>
      <c r="BC47" s="85"/>
      <c r="BD47" s="85"/>
      <c r="BE47" s="85"/>
      <c r="BF47" s="109"/>
      <c r="BH47" s="109"/>
      <c r="BI47" s="85"/>
      <c r="BJ47" s="85"/>
      <c r="BK47" s="85"/>
    </row>
    <row r="48" spans="1:63" ht="15" thickBot="1">
      <c r="A48" s="114"/>
      <c r="B48" s="114"/>
      <c r="C48" s="114"/>
      <c r="D48" s="114"/>
      <c r="E48" s="114"/>
      <c r="F48" s="114"/>
      <c r="G48" s="114"/>
      <c r="H48" s="114"/>
      <c r="I48" s="114"/>
      <c r="J48" s="114"/>
      <c r="K48" s="114"/>
      <c r="L48" s="114"/>
      <c r="M48" s="114"/>
      <c r="N48" s="94"/>
      <c r="O48" s="85"/>
      <c r="P48" s="85"/>
      <c r="Q48" s="85"/>
      <c r="R48" s="85"/>
      <c r="S48" s="85"/>
      <c r="T48" s="85"/>
      <c r="U48" s="116">
        <f>SUM(U43:U47)</f>
        <v>41613522324</v>
      </c>
      <c r="V48" s="112"/>
      <c r="W48" s="85"/>
      <c r="X48" s="85"/>
      <c r="Y48" s="85"/>
      <c r="Z48" s="85"/>
      <c r="AA48" s="116">
        <f>SUM(AA43:AA47)</f>
        <v>35142416377</v>
      </c>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94"/>
      <c r="BC48" s="85"/>
      <c r="BD48" s="85"/>
      <c r="BE48" s="85"/>
      <c r="BF48" s="123">
        <f>SUM(BF42:BF46)</f>
        <v>6081291169</v>
      </c>
      <c r="BH48" s="123">
        <f>SUM(BH42:BH46)</f>
        <v>3949648636</v>
      </c>
      <c r="BI48" s="85"/>
      <c r="BJ48" s="85"/>
      <c r="BK48" s="85"/>
    </row>
    <row r="49" spans="1:63" ht="15" thickTop="1">
      <c r="A49" s="114"/>
      <c r="B49" s="114"/>
      <c r="C49" s="114"/>
      <c r="D49" s="114"/>
      <c r="E49" s="114"/>
      <c r="F49" s="114"/>
      <c r="G49" s="114"/>
      <c r="H49" s="114"/>
      <c r="I49" s="114"/>
      <c r="J49" s="114"/>
      <c r="K49" s="114"/>
      <c r="L49" s="114"/>
      <c r="M49" s="114"/>
      <c r="N49" s="94"/>
      <c r="O49" s="85" t="s">
        <v>185</v>
      </c>
      <c r="P49" s="85" t="s">
        <v>232</v>
      </c>
      <c r="Q49" s="85"/>
      <c r="R49" s="85"/>
      <c r="S49" s="85"/>
      <c r="T49" s="85"/>
      <c r="U49" s="85"/>
      <c r="V49" s="112"/>
      <c r="W49" s="85"/>
      <c r="X49" s="85"/>
      <c r="Y49" s="85"/>
      <c r="Z49" s="85"/>
      <c r="AA49" s="109"/>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94"/>
      <c r="BC49" s="85" t="s">
        <v>185</v>
      </c>
      <c r="BD49" s="85" t="s">
        <v>233</v>
      </c>
      <c r="BE49" s="85"/>
      <c r="BF49" s="109"/>
      <c r="BH49" s="109"/>
      <c r="BI49" s="85"/>
      <c r="BJ49" s="85"/>
      <c r="BK49" s="85"/>
    </row>
    <row r="50" spans="1:63" ht="14.25">
      <c r="A50" s="114"/>
      <c r="B50" s="114"/>
      <c r="C50" s="114"/>
      <c r="D50" s="114"/>
      <c r="E50" s="114"/>
      <c r="F50" s="114"/>
      <c r="G50" s="114"/>
      <c r="H50" s="114"/>
      <c r="I50" s="114"/>
      <c r="J50" s="114"/>
      <c r="K50" s="114"/>
      <c r="L50" s="114"/>
      <c r="M50" s="114"/>
      <c r="N50" s="94"/>
      <c r="O50" s="85">
        <v>1</v>
      </c>
      <c r="P50" s="85" t="s">
        <v>234</v>
      </c>
      <c r="Q50" s="85"/>
      <c r="R50" s="85"/>
      <c r="S50" s="85">
        <v>36951426426</v>
      </c>
      <c r="T50" s="85"/>
      <c r="U50" s="85"/>
      <c r="V50" s="112"/>
      <c r="W50" s="85"/>
      <c r="X50" s="85"/>
      <c r="Y50" s="85">
        <v>19962566820</v>
      </c>
      <c r="Z50" s="85"/>
      <c r="AA50" s="109"/>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94"/>
      <c r="BC50" s="85">
        <v>1</v>
      </c>
      <c r="BD50" s="85" t="s">
        <v>235</v>
      </c>
      <c r="BE50" s="85"/>
      <c r="BF50" s="109">
        <v>30783442559</v>
      </c>
      <c r="BH50" s="109">
        <v>9296232543</v>
      </c>
      <c r="BI50" s="85"/>
      <c r="BJ50" s="85"/>
      <c r="BK50" s="85"/>
    </row>
    <row r="51" spans="1:63" ht="14.25">
      <c r="A51" s="114"/>
      <c r="B51" s="114"/>
      <c r="C51" s="114"/>
      <c r="D51" s="114"/>
      <c r="E51" s="114"/>
      <c r="F51" s="114"/>
      <c r="G51" s="114"/>
      <c r="H51" s="114"/>
      <c r="I51" s="114"/>
      <c r="J51" s="114"/>
      <c r="K51" s="114"/>
      <c r="L51" s="114"/>
      <c r="M51" s="114"/>
      <c r="N51" s="94"/>
      <c r="O51" s="85"/>
      <c r="P51" s="85" t="s">
        <v>236</v>
      </c>
      <c r="Q51" s="85"/>
      <c r="R51" s="85"/>
      <c r="S51" s="126">
        <v>2221975803</v>
      </c>
      <c r="T51" s="85"/>
      <c r="U51" s="85">
        <f>S50-S51</f>
        <v>34729450623</v>
      </c>
      <c r="V51" s="112"/>
      <c r="W51" s="85"/>
      <c r="X51" s="85"/>
      <c r="Y51" s="126">
        <v>1265872060</v>
      </c>
      <c r="Z51" s="85"/>
      <c r="AA51" s="109">
        <f>Y50-Y51</f>
        <v>18696694760</v>
      </c>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94"/>
      <c r="BC51" s="85">
        <v>2</v>
      </c>
      <c r="BD51" s="85" t="s">
        <v>237</v>
      </c>
      <c r="BE51" s="85">
        <v>1359233140</v>
      </c>
      <c r="BF51" s="109"/>
      <c r="BG51" s="85">
        <v>1271082984</v>
      </c>
      <c r="BH51" s="109"/>
      <c r="BI51" s="85"/>
      <c r="BJ51" s="85"/>
      <c r="BK51" s="85"/>
    </row>
    <row r="52" spans="1:63" ht="14.25">
      <c r="A52" s="114"/>
      <c r="B52" s="114"/>
      <c r="C52" s="114"/>
      <c r="D52" s="114"/>
      <c r="E52" s="114"/>
      <c r="F52" s="114"/>
      <c r="G52" s="114"/>
      <c r="H52" s="114"/>
      <c r="I52" s="114"/>
      <c r="J52" s="114"/>
      <c r="K52" s="114"/>
      <c r="L52" s="114"/>
      <c r="M52" s="114"/>
      <c r="N52" s="94"/>
      <c r="O52" s="85">
        <v>2</v>
      </c>
      <c r="P52" s="85" t="s">
        <v>238</v>
      </c>
      <c r="Q52" s="85"/>
      <c r="R52" s="85"/>
      <c r="S52" s="85"/>
      <c r="T52" s="85"/>
      <c r="U52" s="85">
        <v>102901551</v>
      </c>
      <c r="V52" s="112"/>
      <c r="W52" s="85"/>
      <c r="X52" s="85"/>
      <c r="Y52" s="85"/>
      <c r="Z52" s="85"/>
      <c r="AA52" s="109">
        <v>90604181</v>
      </c>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94"/>
      <c r="BC52" s="85"/>
      <c r="BD52" s="85" t="s">
        <v>228</v>
      </c>
      <c r="BE52" s="126">
        <v>32601812</v>
      </c>
      <c r="BF52" s="109">
        <f>BE51-BE52</f>
        <v>1326631328</v>
      </c>
      <c r="BG52" s="126">
        <v>94893130</v>
      </c>
      <c r="BH52" s="109">
        <f>BG51-BG52</f>
        <v>1176189854</v>
      </c>
      <c r="BI52" s="85"/>
      <c r="BJ52" s="85"/>
      <c r="BK52" s="85"/>
    </row>
    <row r="53" spans="1:63" ht="14.25">
      <c r="A53" s="114"/>
      <c r="B53" s="114"/>
      <c r="C53" s="114"/>
      <c r="D53" s="114"/>
      <c r="E53" s="114"/>
      <c r="F53" s="114"/>
      <c r="G53" s="114"/>
      <c r="H53" s="114"/>
      <c r="I53" s="114"/>
      <c r="J53" s="114"/>
      <c r="K53" s="114"/>
      <c r="L53" s="114"/>
      <c r="M53" s="114"/>
      <c r="N53" s="94"/>
      <c r="O53" s="85">
        <v>3</v>
      </c>
      <c r="P53" s="85" t="s">
        <v>239</v>
      </c>
      <c r="Q53" s="85"/>
      <c r="R53" s="85"/>
      <c r="S53" s="85"/>
      <c r="T53" s="85"/>
      <c r="U53" s="85">
        <v>5579361</v>
      </c>
      <c r="V53" s="112"/>
      <c r="W53" s="85"/>
      <c r="X53" s="85"/>
      <c r="Y53" s="85"/>
      <c r="Z53" s="85"/>
      <c r="AA53" s="109">
        <v>8362568</v>
      </c>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94"/>
      <c r="BC53" s="85">
        <v>3</v>
      </c>
      <c r="BD53" s="85" t="s">
        <v>240</v>
      </c>
      <c r="BE53" s="85"/>
      <c r="BF53" s="109">
        <v>71519923932</v>
      </c>
      <c r="BH53" s="109">
        <v>82377234424</v>
      </c>
      <c r="BI53" s="85"/>
      <c r="BJ53" s="85"/>
      <c r="BK53" s="85"/>
    </row>
    <row r="54" spans="1:63" ht="14.25">
      <c r="A54" s="114"/>
      <c r="B54" s="114"/>
      <c r="C54" s="114"/>
      <c r="D54" s="114"/>
      <c r="E54" s="114"/>
      <c r="F54" s="114"/>
      <c r="G54" s="114"/>
      <c r="H54" s="114"/>
      <c r="I54" s="114"/>
      <c r="J54" s="114"/>
      <c r="K54" s="114"/>
      <c r="L54" s="114"/>
      <c r="M54" s="114"/>
      <c r="N54" s="94"/>
      <c r="O54" s="104" t="s">
        <v>241</v>
      </c>
      <c r="P54" s="85" t="s">
        <v>242</v>
      </c>
      <c r="Q54" s="85"/>
      <c r="R54" s="85"/>
      <c r="S54" s="85"/>
      <c r="T54" s="85"/>
      <c r="U54" s="85">
        <v>7226952374</v>
      </c>
      <c r="V54" s="112"/>
      <c r="W54" s="85"/>
      <c r="X54" s="85"/>
      <c r="Y54" s="85"/>
      <c r="Z54" s="85"/>
      <c r="AA54" s="109">
        <v>3395715446</v>
      </c>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111"/>
      <c r="BB54" s="94"/>
      <c r="BC54" s="85">
        <v>4</v>
      </c>
      <c r="BD54" s="85" t="s">
        <v>243</v>
      </c>
      <c r="BE54" s="85"/>
      <c r="BF54" s="109">
        <v>140929304</v>
      </c>
      <c r="BH54" s="109">
        <v>117744147</v>
      </c>
      <c r="BI54" s="85"/>
      <c r="BJ54" s="85"/>
      <c r="BK54" s="85"/>
    </row>
    <row r="55" spans="1:63" ht="14.25">
      <c r="A55" s="114"/>
      <c r="B55" s="114"/>
      <c r="C55" s="114"/>
      <c r="D55" s="114"/>
      <c r="E55" s="114"/>
      <c r="F55" s="114"/>
      <c r="G55" s="114"/>
      <c r="H55" s="114"/>
      <c r="I55" s="114"/>
      <c r="J55" s="114"/>
      <c r="K55" s="114"/>
      <c r="L55" s="114"/>
      <c r="M55" s="114"/>
      <c r="N55" s="94"/>
      <c r="O55" s="104" t="s">
        <v>244</v>
      </c>
      <c r="P55" s="85" t="s">
        <v>245</v>
      </c>
      <c r="Q55" s="85"/>
      <c r="R55" s="85"/>
      <c r="S55" s="85"/>
      <c r="T55" s="85"/>
      <c r="U55" s="85">
        <v>31736611</v>
      </c>
      <c r="V55" s="112"/>
      <c r="W55" s="85"/>
      <c r="X55" s="85"/>
      <c r="Y55" s="85"/>
      <c r="Z55" s="85"/>
      <c r="AA55" s="109">
        <v>105278292</v>
      </c>
      <c r="AB55" s="85"/>
      <c r="AC55" s="85"/>
      <c r="AD55" s="85"/>
      <c r="AE55" s="85"/>
      <c r="AF55" s="85"/>
      <c r="AG55" s="85"/>
      <c r="AH55" s="85"/>
      <c r="AI55" s="85"/>
      <c r="AJ55" s="85"/>
      <c r="AK55" s="85"/>
      <c r="AL55" s="85"/>
      <c r="AM55" s="85"/>
      <c r="AN55" s="85"/>
      <c r="AO55" s="85"/>
      <c r="AP55" s="85"/>
      <c r="AQ55" s="131"/>
      <c r="AR55" s="85"/>
      <c r="AS55" s="85"/>
      <c r="AT55" s="85"/>
      <c r="AU55" s="85"/>
      <c r="AV55" s="85"/>
      <c r="AW55" s="85"/>
      <c r="AX55" s="85"/>
      <c r="AY55" s="85"/>
      <c r="AZ55" s="85"/>
      <c r="BA55" s="85"/>
      <c r="BB55" s="110"/>
      <c r="BC55" s="85">
        <v>5</v>
      </c>
      <c r="BD55" s="85" t="s">
        <v>246</v>
      </c>
      <c r="BE55" s="85"/>
      <c r="BF55" s="109">
        <v>17397903984</v>
      </c>
      <c r="BH55" s="109">
        <v>6349067554</v>
      </c>
      <c r="BI55" s="85"/>
      <c r="BJ55" s="85"/>
      <c r="BK55" s="85"/>
    </row>
    <row r="56" spans="1:63" ht="14.25">
      <c r="A56" s="114"/>
      <c r="B56" s="114"/>
      <c r="C56" s="114"/>
      <c r="D56" s="114"/>
      <c r="E56" s="114"/>
      <c r="F56" s="114"/>
      <c r="G56" s="114"/>
      <c r="H56" s="114"/>
      <c r="I56" s="114"/>
      <c r="J56" s="114"/>
      <c r="K56" s="114"/>
      <c r="L56" s="114"/>
      <c r="M56" s="114"/>
      <c r="N56" s="94"/>
      <c r="O56" s="85">
        <v>5</v>
      </c>
      <c r="P56" s="85" t="s">
        <v>247</v>
      </c>
      <c r="Q56" s="85"/>
      <c r="R56" s="85"/>
      <c r="S56" s="85"/>
      <c r="T56" s="85"/>
      <c r="U56" s="85">
        <v>563898577</v>
      </c>
      <c r="V56" s="112"/>
      <c r="W56" s="85"/>
      <c r="X56" s="85"/>
      <c r="Y56" s="85"/>
      <c r="Z56" s="85"/>
      <c r="AA56" s="109">
        <v>985967777</v>
      </c>
      <c r="AB56" s="85"/>
      <c r="AC56" s="85"/>
      <c r="AD56" s="85"/>
      <c r="AE56" s="85"/>
      <c r="AF56" s="85"/>
      <c r="AG56" s="85"/>
      <c r="AH56" s="85"/>
      <c r="AI56" s="85"/>
      <c r="AJ56" s="85"/>
      <c r="AK56" s="85"/>
      <c r="AL56" s="85"/>
      <c r="AM56" s="85"/>
      <c r="AN56" s="85"/>
      <c r="AO56" s="85"/>
      <c r="AP56" s="85"/>
      <c r="AQ56" s="131"/>
      <c r="AR56" s="85"/>
      <c r="AS56" s="85"/>
      <c r="AT56" s="85"/>
      <c r="AU56" s="85"/>
      <c r="AV56" s="85"/>
      <c r="AW56" s="85"/>
      <c r="AX56" s="85"/>
      <c r="AY56" s="85"/>
      <c r="AZ56" s="85"/>
      <c r="BA56" s="85"/>
      <c r="BB56" s="110"/>
      <c r="BC56" s="85">
        <v>6</v>
      </c>
      <c r="BD56" s="85" t="s">
        <v>248</v>
      </c>
      <c r="BE56" s="85"/>
      <c r="BF56" s="109">
        <v>600461024</v>
      </c>
      <c r="BH56" s="109">
        <v>580934538</v>
      </c>
      <c r="BI56" s="85"/>
      <c r="BJ56" s="85"/>
      <c r="BK56" s="85"/>
    </row>
    <row r="57" spans="1:63" ht="14.25">
      <c r="A57" s="114"/>
      <c r="B57" s="114"/>
      <c r="C57" s="114"/>
      <c r="D57" s="114"/>
      <c r="E57" s="114"/>
      <c r="F57" s="114"/>
      <c r="G57" s="114"/>
      <c r="H57" s="114"/>
      <c r="I57" s="114"/>
      <c r="J57" s="114"/>
      <c r="K57" s="114"/>
      <c r="L57" s="114"/>
      <c r="M57" s="114"/>
      <c r="N57" s="94"/>
      <c r="O57" s="85">
        <v>8</v>
      </c>
      <c r="P57" s="85" t="s">
        <v>249</v>
      </c>
      <c r="Q57" s="85"/>
      <c r="R57" s="85"/>
      <c r="S57" s="85"/>
      <c r="T57" s="85"/>
      <c r="U57" s="85">
        <v>110508000</v>
      </c>
      <c r="V57" s="112"/>
      <c r="W57" s="85"/>
      <c r="X57" s="85"/>
      <c r="Y57" s="85"/>
      <c r="Z57" s="85"/>
      <c r="AA57" s="109">
        <v>56675797</v>
      </c>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110"/>
      <c r="BC57" s="85">
        <v>7</v>
      </c>
      <c r="BD57" s="85" t="s">
        <v>250</v>
      </c>
      <c r="BE57" s="85"/>
      <c r="BF57" s="109">
        <v>408030670</v>
      </c>
      <c r="BH57" s="109">
        <v>397919045</v>
      </c>
      <c r="BI57" s="85"/>
      <c r="BJ57" s="85"/>
      <c r="BK57" s="85"/>
    </row>
    <row r="58" spans="1:63" ht="14.25">
      <c r="A58" s="114"/>
      <c r="B58" s="114"/>
      <c r="C58" s="114"/>
      <c r="D58" s="114"/>
      <c r="E58" s="114"/>
      <c r="F58" s="114"/>
      <c r="G58" s="114"/>
      <c r="H58" s="114"/>
      <c r="I58" s="114"/>
      <c r="J58" s="114"/>
      <c r="K58" s="114"/>
      <c r="L58" s="114"/>
      <c r="M58" s="114"/>
      <c r="N58" s="94"/>
      <c r="O58" s="85">
        <v>10</v>
      </c>
      <c r="P58" s="85" t="s">
        <v>251</v>
      </c>
      <c r="Q58" s="85"/>
      <c r="R58" s="85"/>
      <c r="S58" s="85">
        <v>944121115</v>
      </c>
      <c r="T58" s="85"/>
      <c r="U58" s="85"/>
      <c r="V58" s="112"/>
      <c r="W58" s="85"/>
      <c r="X58" s="85"/>
      <c r="Y58" s="85">
        <v>437490539</v>
      </c>
      <c r="Z58" s="85"/>
      <c r="AA58" s="109"/>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113"/>
      <c r="BC58" s="85">
        <v>10</v>
      </c>
      <c r="BD58" s="85" t="s">
        <v>252</v>
      </c>
      <c r="BE58" s="85"/>
      <c r="BF58" s="109">
        <v>11400000000</v>
      </c>
      <c r="BH58" s="109">
        <v>8600000000</v>
      </c>
      <c r="BI58" s="85"/>
      <c r="BJ58" s="85"/>
      <c r="BK58" s="85"/>
    </row>
    <row r="59" spans="1:63" ht="14.25">
      <c r="A59" s="114"/>
      <c r="B59" s="114"/>
      <c r="C59" s="114"/>
      <c r="D59" s="114"/>
      <c r="E59" s="114"/>
      <c r="F59" s="114"/>
      <c r="G59" s="114"/>
      <c r="H59" s="114"/>
      <c r="I59" s="114"/>
      <c r="J59" s="114"/>
      <c r="K59" s="114"/>
      <c r="L59" s="114"/>
      <c r="M59" s="114"/>
      <c r="N59" s="94"/>
      <c r="O59" s="85"/>
      <c r="P59" s="85" t="s">
        <v>236</v>
      </c>
      <c r="Q59" s="85"/>
      <c r="R59" s="85"/>
      <c r="S59" s="126">
        <v>944121115</v>
      </c>
      <c r="T59" s="85"/>
      <c r="U59" s="85">
        <f>S58-S59</f>
        <v>0</v>
      </c>
      <c r="V59" s="112"/>
      <c r="W59" s="85"/>
      <c r="X59" s="85"/>
      <c r="Y59" s="126">
        <v>274769297</v>
      </c>
      <c r="Z59" s="85"/>
      <c r="AA59" s="109">
        <f>Y58-Y59</f>
        <v>162721242</v>
      </c>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94"/>
      <c r="BC59" s="85">
        <v>11</v>
      </c>
      <c r="BD59" s="127" t="s">
        <v>253</v>
      </c>
      <c r="BE59" s="85"/>
      <c r="BF59" s="120">
        <v>65950492</v>
      </c>
      <c r="BH59" s="120">
        <v>1532131285</v>
      </c>
      <c r="BI59" s="85"/>
      <c r="BJ59" s="85"/>
      <c r="BK59" s="85"/>
    </row>
    <row r="60" spans="1:63" ht="15" thickBot="1">
      <c r="A60" s="114"/>
      <c r="B60" s="114"/>
      <c r="C60" s="114"/>
      <c r="D60" s="114"/>
      <c r="E60" s="114"/>
      <c r="F60" s="114"/>
      <c r="G60" s="114"/>
      <c r="H60" s="114"/>
      <c r="I60" s="114"/>
      <c r="J60" s="114"/>
      <c r="K60" s="114"/>
      <c r="L60" s="114"/>
      <c r="M60" s="114"/>
      <c r="N60" s="94"/>
      <c r="O60" s="85">
        <v>11</v>
      </c>
      <c r="P60" s="85" t="s">
        <v>253</v>
      </c>
      <c r="Q60" s="85"/>
      <c r="R60" s="85"/>
      <c r="S60" s="85"/>
      <c r="T60" s="85"/>
      <c r="U60" s="85">
        <v>21597016085</v>
      </c>
      <c r="V60" s="112"/>
      <c r="W60" s="85"/>
      <c r="X60" s="85"/>
      <c r="Y60" s="85"/>
      <c r="Z60" s="85"/>
      <c r="AA60" s="109">
        <v>15254461519</v>
      </c>
      <c r="AB60" s="85"/>
      <c r="AC60" s="85"/>
      <c r="AD60" s="85"/>
      <c r="AE60" s="85"/>
      <c r="AF60" s="85"/>
      <c r="AG60" s="85"/>
      <c r="AH60" s="85"/>
      <c r="AI60" s="85"/>
      <c r="AJ60" s="85"/>
      <c r="AK60" s="85"/>
      <c r="AL60" s="85"/>
      <c r="AM60" s="85"/>
      <c r="AN60" s="85"/>
      <c r="AO60" s="85"/>
      <c r="AP60" s="85"/>
      <c r="AQ60" s="131"/>
      <c r="AR60" s="85"/>
      <c r="AS60" s="85"/>
      <c r="AT60" s="85"/>
      <c r="AU60" s="85"/>
      <c r="AV60" s="85"/>
      <c r="AW60" s="85"/>
      <c r="AX60" s="85"/>
      <c r="AY60" s="85"/>
      <c r="AZ60" s="85"/>
      <c r="BA60" s="85"/>
      <c r="BB60" s="94"/>
      <c r="BC60" s="85"/>
      <c r="BD60" s="85"/>
      <c r="BE60" s="85"/>
      <c r="BF60" s="115">
        <f>SUM(BF50:BF59)</f>
        <v>133643273293</v>
      </c>
      <c r="BH60" s="115">
        <f>SUM(BH50:BH59)</f>
        <v>110427453390</v>
      </c>
      <c r="BI60" s="85"/>
      <c r="BJ60" s="85"/>
      <c r="BK60" s="85"/>
    </row>
    <row r="61" spans="1:63" ht="15.75" thickBot="1" thickTop="1">
      <c r="A61" s="114"/>
      <c r="B61" s="114"/>
      <c r="C61" s="114"/>
      <c r="D61" s="114"/>
      <c r="E61" s="114"/>
      <c r="F61" s="114"/>
      <c r="G61" s="114"/>
      <c r="H61" s="114"/>
      <c r="I61" s="114"/>
      <c r="J61" s="114"/>
      <c r="K61" s="114"/>
      <c r="L61" s="114"/>
      <c r="M61" s="114"/>
      <c r="N61" s="94"/>
      <c r="O61" s="85">
        <v>12</v>
      </c>
      <c r="P61" s="85" t="s">
        <v>254</v>
      </c>
      <c r="Q61" s="85"/>
      <c r="R61" s="85"/>
      <c r="S61" s="85"/>
      <c r="T61" s="85"/>
      <c r="U61" s="126">
        <v>398859240</v>
      </c>
      <c r="V61" s="112"/>
      <c r="W61" s="85"/>
      <c r="X61" s="85"/>
      <c r="Y61" s="85"/>
      <c r="Z61" s="85"/>
      <c r="AA61" s="120">
        <v>259961769</v>
      </c>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94"/>
      <c r="BC61" s="85" t="s">
        <v>255</v>
      </c>
      <c r="BE61" s="85"/>
      <c r="BF61" s="115">
        <f>BF48+BF60</f>
        <v>139724564462</v>
      </c>
      <c r="BH61" s="115">
        <f>BH48+BH60</f>
        <v>114377102026</v>
      </c>
      <c r="BI61" s="85"/>
      <c r="BJ61" s="85"/>
      <c r="BK61" s="85"/>
    </row>
    <row r="62" spans="1:63" ht="15.75" thickBot="1" thickTop="1">
      <c r="A62" s="114"/>
      <c r="B62" s="114"/>
      <c r="C62" s="114"/>
      <c r="D62" s="114"/>
      <c r="E62" s="114"/>
      <c r="F62" s="114"/>
      <c r="G62" s="114"/>
      <c r="H62" s="114"/>
      <c r="I62" s="114"/>
      <c r="J62" s="114"/>
      <c r="K62" s="114"/>
      <c r="L62" s="114"/>
      <c r="M62" s="114"/>
      <c r="N62" s="94"/>
      <c r="O62" s="85"/>
      <c r="P62" s="85"/>
      <c r="Q62" s="85"/>
      <c r="R62" s="85"/>
      <c r="S62" s="85"/>
      <c r="T62" s="85"/>
      <c r="U62" s="116">
        <f>SUM(U51:U61)</f>
        <v>64766902422</v>
      </c>
      <c r="V62" s="112"/>
      <c r="W62" s="85"/>
      <c r="X62" s="85"/>
      <c r="Y62" s="85"/>
      <c r="Z62" s="85"/>
      <c r="AA62" s="116">
        <f>SUM(AA51:AA61)</f>
        <v>39016443351</v>
      </c>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94"/>
      <c r="BC62" s="85"/>
      <c r="BD62" s="85"/>
      <c r="BE62" s="85"/>
      <c r="BF62" s="109"/>
      <c r="BH62" s="109"/>
      <c r="BI62" s="85"/>
      <c r="BJ62" s="85"/>
      <c r="BK62" s="85"/>
    </row>
    <row r="63" spans="1:63" ht="15" thickTop="1">
      <c r="A63" s="114"/>
      <c r="B63" s="114"/>
      <c r="C63" s="114"/>
      <c r="D63" s="114"/>
      <c r="E63" s="114"/>
      <c r="F63" s="114"/>
      <c r="G63" s="114"/>
      <c r="H63" s="114"/>
      <c r="I63" s="114"/>
      <c r="J63" s="114"/>
      <c r="K63" s="114"/>
      <c r="L63" s="114"/>
      <c r="M63" s="114"/>
      <c r="N63" s="94"/>
      <c r="O63" s="85" t="s">
        <v>183</v>
      </c>
      <c r="P63" s="85" t="s">
        <v>256</v>
      </c>
      <c r="Q63" s="85"/>
      <c r="R63" s="85"/>
      <c r="S63" s="85"/>
      <c r="T63" s="85"/>
      <c r="U63" s="85"/>
      <c r="V63" s="112"/>
      <c r="W63" s="85"/>
      <c r="X63" s="85"/>
      <c r="Y63" s="85"/>
      <c r="Z63" s="85"/>
      <c r="AA63" s="109"/>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94"/>
      <c r="BC63" s="85"/>
      <c r="BD63" s="85"/>
      <c r="BE63" s="85"/>
      <c r="BF63" s="109"/>
      <c r="BH63" s="109"/>
      <c r="BI63" s="85"/>
      <c r="BJ63" s="85"/>
      <c r="BK63" s="85"/>
    </row>
    <row r="64" spans="1:63" ht="14.25">
      <c r="A64" s="114"/>
      <c r="B64" s="114"/>
      <c r="C64" s="114"/>
      <c r="D64" s="114"/>
      <c r="E64" s="114"/>
      <c r="F64" s="114"/>
      <c r="G64" s="114"/>
      <c r="H64" s="114"/>
      <c r="I64" s="114"/>
      <c r="J64" s="114"/>
      <c r="K64" s="114"/>
      <c r="L64" s="114"/>
      <c r="M64" s="114"/>
      <c r="N64" s="94"/>
      <c r="O64" s="85">
        <v>1</v>
      </c>
      <c r="P64" s="85" t="s">
        <v>257</v>
      </c>
      <c r="Q64" s="85"/>
      <c r="R64" s="85"/>
      <c r="S64" s="85"/>
      <c r="T64" s="85"/>
      <c r="U64" s="85">
        <v>91665981</v>
      </c>
      <c r="V64" s="112"/>
      <c r="W64" s="85"/>
      <c r="X64" s="85"/>
      <c r="Y64" s="85"/>
      <c r="Z64" s="85"/>
      <c r="AA64" s="109">
        <v>37697359</v>
      </c>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94"/>
      <c r="BC64" s="85"/>
      <c r="BD64" s="85"/>
      <c r="BE64" s="85"/>
      <c r="BF64" s="109"/>
      <c r="BH64" s="109"/>
      <c r="BI64" s="85"/>
      <c r="BJ64" s="85"/>
      <c r="BK64" s="85"/>
    </row>
    <row r="65" spans="1:63" ht="14.25">
      <c r="A65" s="114"/>
      <c r="B65" s="114"/>
      <c r="C65" s="114"/>
      <c r="D65" s="114"/>
      <c r="E65" s="114"/>
      <c r="F65" s="114"/>
      <c r="G65" s="114"/>
      <c r="H65" s="114"/>
      <c r="I65" s="114"/>
      <c r="J65" s="114"/>
      <c r="K65" s="114"/>
      <c r="L65" s="114"/>
      <c r="M65" s="114"/>
      <c r="N65" s="94"/>
      <c r="O65" s="85">
        <v>3</v>
      </c>
      <c r="P65" s="85" t="s">
        <v>258</v>
      </c>
      <c r="Q65" s="85"/>
      <c r="R65" s="85"/>
      <c r="S65" s="85"/>
      <c r="T65" s="85"/>
      <c r="U65" s="85">
        <v>971724003</v>
      </c>
      <c r="V65" s="112"/>
      <c r="W65" s="85"/>
      <c r="X65" s="85"/>
      <c r="Y65" s="85"/>
      <c r="Z65" s="85"/>
      <c r="AA65" s="109">
        <v>965750687</v>
      </c>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94"/>
      <c r="BC65" s="85"/>
      <c r="BD65" s="85"/>
      <c r="BE65" s="85"/>
      <c r="BF65" s="109"/>
      <c r="BH65" s="109"/>
      <c r="BI65" s="85"/>
      <c r="BJ65" s="85"/>
      <c r="BK65" s="85"/>
    </row>
    <row r="66" spans="1:63" ht="15" thickBot="1">
      <c r="A66" s="114"/>
      <c r="B66" s="114"/>
      <c r="C66" s="114"/>
      <c r="D66" s="114"/>
      <c r="E66" s="114"/>
      <c r="F66" s="114"/>
      <c r="G66" s="114"/>
      <c r="H66" s="114"/>
      <c r="I66" s="114"/>
      <c r="J66" s="114"/>
      <c r="K66" s="114"/>
      <c r="L66" s="114"/>
      <c r="M66" s="114"/>
      <c r="N66" s="94"/>
      <c r="O66" s="85"/>
      <c r="P66" s="85"/>
      <c r="Q66" s="85"/>
      <c r="R66" s="85"/>
      <c r="S66" s="85"/>
      <c r="T66" s="85"/>
      <c r="U66" s="116">
        <f>U64+U65</f>
        <v>1063389984</v>
      </c>
      <c r="V66" s="112"/>
      <c r="W66" s="85"/>
      <c r="X66" s="85"/>
      <c r="Y66" s="85"/>
      <c r="Z66" s="85"/>
      <c r="AA66" s="116">
        <f>AA64+AA65</f>
        <v>1003448046</v>
      </c>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94"/>
      <c r="BC66" s="85"/>
      <c r="BD66" s="85"/>
      <c r="BE66" s="85"/>
      <c r="BF66" s="109"/>
      <c r="BH66" s="109"/>
      <c r="BI66" s="85"/>
      <c r="BJ66" s="85"/>
      <c r="BK66" s="85"/>
    </row>
    <row r="67" spans="1:63" ht="15.75" thickBot="1" thickTop="1">
      <c r="A67" s="114"/>
      <c r="B67" s="114"/>
      <c r="C67" s="114"/>
      <c r="D67" s="114"/>
      <c r="E67" s="114"/>
      <c r="F67" s="114"/>
      <c r="G67" s="114"/>
      <c r="H67" s="114"/>
      <c r="I67" s="114"/>
      <c r="J67" s="114"/>
      <c r="K67" s="114"/>
      <c r="L67" s="114"/>
      <c r="M67" s="114"/>
      <c r="N67" s="110" t="s">
        <v>259</v>
      </c>
      <c r="O67" s="85"/>
      <c r="P67" s="85" t="s">
        <v>260</v>
      </c>
      <c r="Q67" s="85"/>
      <c r="R67" s="85"/>
      <c r="S67" s="85"/>
      <c r="T67" s="85"/>
      <c r="U67" s="128">
        <f>U48+U62+U66</f>
        <v>107443814730</v>
      </c>
      <c r="V67" s="112"/>
      <c r="W67" s="85"/>
      <c r="X67" s="85"/>
      <c r="Y67" s="85"/>
      <c r="Z67" s="85"/>
      <c r="AA67" s="128">
        <f>AA48+AA62+AA66</f>
        <v>75162307774</v>
      </c>
      <c r="AB67" s="85"/>
      <c r="AC67" s="85"/>
      <c r="AD67" s="85"/>
      <c r="AE67" s="85"/>
      <c r="AF67" s="85"/>
      <c r="AG67" s="85"/>
      <c r="AH67" s="85"/>
      <c r="AI67" s="85"/>
      <c r="AJ67" s="85"/>
      <c r="AK67" s="85"/>
      <c r="AL67" s="85"/>
      <c r="AM67" s="85"/>
      <c r="AN67" s="85"/>
      <c r="AO67" s="85"/>
      <c r="AP67" s="85"/>
      <c r="AQ67" s="85"/>
      <c r="AR67" s="85"/>
      <c r="AS67" s="85"/>
      <c r="AT67" s="85"/>
      <c r="AU67" s="98"/>
      <c r="AV67" s="85"/>
      <c r="AW67" s="85"/>
      <c r="AX67" s="85"/>
      <c r="AY67" s="85"/>
      <c r="AZ67" s="85"/>
      <c r="BA67" s="85"/>
      <c r="BE67" s="85"/>
      <c r="BF67" s="109"/>
      <c r="BH67" s="109"/>
      <c r="BI67" s="85"/>
      <c r="BJ67" s="85"/>
      <c r="BK67" s="85"/>
    </row>
    <row r="68" spans="1:63" ht="15" thickTop="1">
      <c r="A68" s="114"/>
      <c r="B68" s="114"/>
      <c r="C68" s="114"/>
      <c r="D68" s="114"/>
      <c r="E68" s="114"/>
      <c r="F68" s="114"/>
      <c r="G68" s="114"/>
      <c r="H68" s="114"/>
      <c r="I68" s="114"/>
      <c r="J68" s="114"/>
      <c r="K68" s="114"/>
      <c r="L68" s="114"/>
      <c r="M68" s="114"/>
      <c r="N68" s="94"/>
      <c r="O68" s="111" t="s">
        <v>261</v>
      </c>
      <c r="P68" s="85"/>
      <c r="Q68" s="85"/>
      <c r="R68" s="85"/>
      <c r="S68" s="85"/>
      <c r="T68" s="85"/>
      <c r="U68" s="85"/>
      <c r="V68" s="112"/>
      <c r="W68" s="85"/>
      <c r="X68" s="85"/>
      <c r="Y68" s="85"/>
      <c r="Z68" s="85"/>
      <c r="AA68" s="109"/>
      <c r="AB68" s="85"/>
      <c r="AC68" s="85"/>
      <c r="AD68" s="85"/>
      <c r="AE68" s="85"/>
      <c r="AF68" s="85"/>
      <c r="AG68" s="85"/>
      <c r="AH68" s="85"/>
      <c r="AI68" s="85"/>
      <c r="AJ68" s="85"/>
      <c r="AK68" s="85"/>
      <c r="AL68" s="85"/>
      <c r="AM68" s="85"/>
      <c r="AN68" s="85"/>
      <c r="AO68" s="85"/>
      <c r="AP68" s="85"/>
      <c r="AQ68" s="85"/>
      <c r="AR68" s="85"/>
      <c r="AS68" s="85"/>
      <c r="AT68" s="85"/>
      <c r="AU68" s="98"/>
      <c r="AV68" s="85"/>
      <c r="AW68" s="85"/>
      <c r="AX68" s="85"/>
      <c r="AY68" s="85"/>
      <c r="AZ68" s="85"/>
      <c r="BA68" s="85"/>
      <c r="BB68" s="113" t="s">
        <v>218</v>
      </c>
      <c r="BC68" s="85" t="s">
        <v>262</v>
      </c>
      <c r="BD68" s="85"/>
      <c r="BE68" s="85"/>
      <c r="BF68" s="109"/>
      <c r="BH68" s="109"/>
      <c r="BI68" s="85"/>
      <c r="BJ68" s="85"/>
      <c r="BK68" s="85"/>
    </row>
    <row r="69" spans="1:63" ht="14.25">
      <c r="A69" s="114"/>
      <c r="B69" s="114"/>
      <c r="C69" s="114"/>
      <c r="D69" s="114"/>
      <c r="E69" s="114"/>
      <c r="F69" s="114"/>
      <c r="G69" s="114"/>
      <c r="H69" s="114"/>
      <c r="I69" s="114"/>
      <c r="J69" s="114"/>
      <c r="K69" s="114"/>
      <c r="L69" s="114"/>
      <c r="M69" s="114"/>
      <c r="N69" s="94"/>
      <c r="O69" s="85">
        <v>1</v>
      </c>
      <c r="P69" s="85" t="s">
        <v>263</v>
      </c>
      <c r="Q69" s="85"/>
      <c r="R69" s="85"/>
      <c r="S69" s="85"/>
      <c r="T69" s="85"/>
      <c r="U69" s="85">
        <v>543612232</v>
      </c>
      <c r="V69" s="112"/>
      <c r="W69" s="85"/>
      <c r="X69" s="85"/>
      <c r="Y69" s="85"/>
      <c r="Z69" s="85"/>
      <c r="AA69" s="109">
        <v>544430975</v>
      </c>
      <c r="AB69" s="85"/>
      <c r="AC69" s="85"/>
      <c r="AD69" s="85"/>
      <c r="AE69" s="85"/>
      <c r="AF69" s="85"/>
      <c r="AG69" s="85"/>
      <c r="AH69" s="85"/>
      <c r="AI69" s="85"/>
      <c r="AJ69" s="85"/>
      <c r="AK69" s="85"/>
      <c r="AL69" s="85"/>
      <c r="AM69" s="85"/>
      <c r="AN69" s="85"/>
      <c r="AO69" s="85"/>
      <c r="AP69" s="85"/>
      <c r="AQ69" s="85"/>
      <c r="AR69" s="85"/>
      <c r="AS69" s="85"/>
      <c r="AT69" s="85"/>
      <c r="AU69" s="98"/>
      <c r="AV69" s="85"/>
      <c r="AW69" s="85"/>
      <c r="AX69" s="85"/>
      <c r="AY69" s="85"/>
      <c r="AZ69" s="85"/>
      <c r="BA69" s="85"/>
      <c r="BB69" s="94"/>
      <c r="BC69" s="85">
        <v>2</v>
      </c>
      <c r="BD69" s="85" t="s">
        <v>264</v>
      </c>
      <c r="BE69" s="85"/>
      <c r="BF69" s="109">
        <v>780729547</v>
      </c>
      <c r="BH69" s="109">
        <v>869258989</v>
      </c>
      <c r="BI69" s="85"/>
      <c r="BJ69" s="85"/>
      <c r="BK69" s="85"/>
    </row>
    <row r="70" spans="1:63" ht="14.25">
      <c r="A70" s="132"/>
      <c r="B70" s="132"/>
      <c r="C70" s="132"/>
      <c r="D70" s="132"/>
      <c r="E70" s="132"/>
      <c r="F70" s="132"/>
      <c r="G70" s="132"/>
      <c r="H70" s="132"/>
      <c r="I70" s="132"/>
      <c r="J70" s="132"/>
      <c r="K70" s="132"/>
      <c r="L70" s="132"/>
      <c r="M70" s="132"/>
      <c r="N70" s="94"/>
      <c r="O70" s="85">
        <v>2</v>
      </c>
      <c r="P70" s="85" t="s">
        <v>265</v>
      </c>
      <c r="Q70" s="85"/>
      <c r="R70" s="85"/>
      <c r="S70" s="85"/>
      <c r="T70" s="85"/>
      <c r="U70" s="85">
        <v>95655782</v>
      </c>
      <c r="V70" s="112"/>
      <c r="W70" s="85"/>
      <c r="X70" s="85"/>
      <c r="Y70" s="85"/>
      <c r="Z70" s="85"/>
      <c r="AA70" s="109">
        <v>244882346</v>
      </c>
      <c r="AB70" s="85"/>
      <c r="AC70" s="85"/>
      <c r="AD70" s="85"/>
      <c r="AE70" s="85"/>
      <c r="AF70" s="85"/>
      <c r="AG70" s="85"/>
      <c r="AH70" s="85"/>
      <c r="AI70" s="85"/>
      <c r="AJ70" s="85"/>
      <c r="AK70" s="85"/>
      <c r="AL70" s="85"/>
      <c r="AM70" s="85"/>
      <c r="AN70" s="85"/>
      <c r="AO70" s="85"/>
      <c r="AP70" s="85"/>
      <c r="AQ70" s="85"/>
      <c r="AR70" s="85"/>
      <c r="AS70" s="85"/>
      <c r="AT70" s="85"/>
      <c r="AU70" s="98"/>
      <c r="AV70" s="85"/>
      <c r="AW70" s="85"/>
      <c r="AX70" s="85"/>
      <c r="AY70" s="85"/>
      <c r="AZ70" s="85"/>
      <c r="BA70" s="85"/>
      <c r="BB70" s="94"/>
      <c r="BC70" s="85">
        <v>3</v>
      </c>
      <c r="BD70" s="85" t="s">
        <v>266</v>
      </c>
      <c r="BE70" s="85"/>
      <c r="BF70" s="120">
        <v>9625230478</v>
      </c>
      <c r="BH70" s="120">
        <v>497847106</v>
      </c>
      <c r="BI70" s="85"/>
      <c r="BJ70" s="85"/>
      <c r="BK70" s="85"/>
    </row>
    <row r="71" spans="1:62" ht="15" thickBot="1">
      <c r="A71" s="84"/>
      <c r="B71" s="84"/>
      <c r="C71" s="84"/>
      <c r="D71" s="84"/>
      <c r="E71" s="84"/>
      <c r="F71" s="84"/>
      <c r="G71" s="84"/>
      <c r="H71" s="84"/>
      <c r="I71" s="84"/>
      <c r="J71" s="84"/>
      <c r="K71" s="84"/>
      <c r="L71" s="84"/>
      <c r="M71" s="84"/>
      <c r="N71" s="94"/>
      <c r="O71" s="85">
        <v>3</v>
      </c>
      <c r="P71" s="85" t="s">
        <v>267</v>
      </c>
      <c r="Q71" s="85"/>
      <c r="R71" s="85"/>
      <c r="S71" s="85"/>
      <c r="T71" s="85"/>
      <c r="U71" s="120">
        <v>494214646</v>
      </c>
      <c r="V71" s="112"/>
      <c r="W71" s="85"/>
      <c r="X71" s="85"/>
      <c r="Y71" s="85"/>
      <c r="Z71" s="85"/>
      <c r="AA71" s="120">
        <v>263373158</v>
      </c>
      <c r="AB71" s="85"/>
      <c r="AC71" s="85"/>
      <c r="AD71" s="85"/>
      <c r="AE71" s="85"/>
      <c r="AF71" s="85"/>
      <c r="AG71" s="85"/>
      <c r="AH71" s="85"/>
      <c r="AI71" s="85"/>
      <c r="AJ71" s="85"/>
      <c r="AK71" s="85"/>
      <c r="AL71" s="85"/>
      <c r="AM71" s="85"/>
      <c r="AN71" s="85"/>
      <c r="AO71" s="85"/>
      <c r="AP71" s="85"/>
      <c r="AQ71" s="85"/>
      <c r="AR71" s="85"/>
      <c r="AS71" s="85"/>
      <c r="AT71" s="85"/>
      <c r="AU71" s="98"/>
      <c r="AV71" s="85"/>
      <c r="AW71" s="85"/>
      <c r="AX71" s="85"/>
      <c r="AY71" s="85"/>
      <c r="AZ71" s="85"/>
      <c r="BA71" s="85"/>
      <c r="BB71" s="94"/>
      <c r="BC71" s="85"/>
      <c r="BD71" s="85"/>
      <c r="BE71" s="85"/>
      <c r="BF71" s="123">
        <f>SUM(BF68:BF70)</f>
        <v>10405960025</v>
      </c>
      <c r="BH71" s="123">
        <f>SUM(BH68:BH70)</f>
        <v>1367106095</v>
      </c>
      <c r="BI71" s="85"/>
      <c r="BJ71" s="85"/>
    </row>
    <row r="72" spans="1:62" ht="15.75" thickBot="1" thickTop="1">
      <c r="A72" s="84"/>
      <c r="B72" s="84"/>
      <c r="C72" s="84"/>
      <c r="D72" s="84"/>
      <c r="E72" s="84"/>
      <c r="F72" s="84"/>
      <c r="G72" s="84"/>
      <c r="H72" s="84"/>
      <c r="I72" s="84"/>
      <c r="J72" s="84"/>
      <c r="K72" s="84"/>
      <c r="L72" s="84"/>
      <c r="M72" s="84"/>
      <c r="N72" s="94"/>
      <c r="O72" s="85"/>
      <c r="P72" s="85"/>
      <c r="Q72" s="85"/>
      <c r="R72" s="85"/>
      <c r="S72" s="85"/>
      <c r="T72" s="85"/>
      <c r="U72" s="128">
        <f>SUM(U69:U71)</f>
        <v>1133482660</v>
      </c>
      <c r="V72" s="112"/>
      <c r="W72" s="85"/>
      <c r="X72" s="85"/>
      <c r="Y72" s="85"/>
      <c r="Z72" s="85"/>
      <c r="AA72" s="128">
        <f>SUM(AA69:AA71)</f>
        <v>1052686479</v>
      </c>
      <c r="AB72" s="85"/>
      <c r="AC72" s="85"/>
      <c r="AD72" s="85"/>
      <c r="AE72" s="85"/>
      <c r="AF72" s="85"/>
      <c r="AG72" s="85"/>
      <c r="AH72" s="85"/>
      <c r="AI72" s="85"/>
      <c r="AJ72" s="85"/>
      <c r="AK72" s="85"/>
      <c r="AL72" s="85"/>
      <c r="AM72" s="85"/>
      <c r="AN72" s="85"/>
      <c r="AO72" s="85"/>
      <c r="AP72" s="85"/>
      <c r="AQ72" s="85"/>
      <c r="AR72" s="85"/>
      <c r="AS72" s="85"/>
      <c r="AT72" s="85"/>
      <c r="AU72" s="98"/>
      <c r="AV72" s="85"/>
      <c r="AW72" s="85"/>
      <c r="AX72" s="85"/>
      <c r="AY72" s="85"/>
      <c r="AZ72" s="85"/>
      <c r="BA72" s="85"/>
      <c r="BB72" s="94"/>
      <c r="BC72" s="85"/>
      <c r="BD72" s="85"/>
      <c r="BE72" s="85"/>
      <c r="BF72" s="109"/>
      <c r="BH72" s="109"/>
      <c r="BI72" s="85"/>
      <c r="BJ72" s="85"/>
    </row>
    <row r="73" spans="1:62" ht="15.75" thickBot="1" thickTop="1">
      <c r="A73" s="84"/>
      <c r="B73" s="84"/>
      <c r="C73" s="84"/>
      <c r="D73" s="84"/>
      <c r="E73" s="84"/>
      <c r="F73" s="84"/>
      <c r="G73" s="84"/>
      <c r="H73" s="84"/>
      <c r="I73" s="84"/>
      <c r="J73" s="84"/>
      <c r="K73" s="84"/>
      <c r="L73" s="84"/>
      <c r="M73" s="84"/>
      <c r="N73" s="94"/>
      <c r="O73" s="85"/>
      <c r="P73" s="111" t="s">
        <v>268</v>
      </c>
      <c r="Q73" s="85"/>
      <c r="R73" s="85"/>
      <c r="S73" s="85"/>
      <c r="T73" s="85"/>
      <c r="U73" s="128">
        <f>U15+U38+U67+U72</f>
        <v>176954276769</v>
      </c>
      <c r="V73" s="112"/>
      <c r="W73" s="85"/>
      <c r="X73" s="85"/>
      <c r="Y73" s="85"/>
      <c r="Z73" s="85"/>
      <c r="AA73" s="128">
        <f>AA15+AA38+AA67+AA72</f>
        <v>138072551962</v>
      </c>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94"/>
      <c r="BC73" s="85"/>
      <c r="BD73" s="85"/>
      <c r="BE73" s="85"/>
      <c r="BF73" s="109"/>
      <c r="BH73" s="109"/>
      <c r="BI73" s="85"/>
      <c r="BJ73" s="85"/>
    </row>
    <row r="74" spans="1:62" ht="17.25" customHeight="1" thickTop="1">
      <c r="A74" s="84"/>
      <c r="B74" s="84"/>
      <c r="C74" s="84"/>
      <c r="D74" s="84"/>
      <c r="E74" s="84"/>
      <c r="F74" s="84"/>
      <c r="G74" s="84"/>
      <c r="H74" s="84"/>
      <c r="I74" s="84"/>
      <c r="J74" s="84"/>
      <c r="K74" s="84"/>
      <c r="L74" s="84"/>
      <c r="M74" s="84"/>
      <c r="N74" s="94"/>
      <c r="O74" s="85"/>
      <c r="Q74" s="85"/>
      <c r="R74" s="85"/>
      <c r="S74" s="85"/>
      <c r="T74" s="85"/>
      <c r="U74" s="85"/>
      <c r="V74" s="112"/>
      <c r="W74" s="85"/>
      <c r="X74" s="85"/>
      <c r="Y74" s="85"/>
      <c r="Z74" s="85"/>
      <c r="AA74" s="109"/>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94"/>
      <c r="BC74" s="85"/>
      <c r="BD74" s="85"/>
      <c r="BE74" s="85"/>
      <c r="BF74" s="109"/>
      <c r="BH74" s="109"/>
      <c r="BI74" s="85"/>
      <c r="BJ74" s="85"/>
    </row>
    <row r="75" spans="1:62" ht="14.25">
      <c r="A75" s="84"/>
      <c r="B75" s="84"/>
      <c r="C75" s="84"/>
      <c r="D75" s="84"/>
      <c r="E75" s="84"/>
      <c r="F75" s="84"/>
      <c r="G75" s="84"/>
      <c r="H75" s="84"/>
      <c r="I75" s="84"/>
      <c r="J75" s="84"/>
      <c r="K75" s="84"/>
      <c r="L75" s="84"/>
      <c r="M75" s="84"/>
      <c r="N75" s="94"/>
      <c r="O75" s="85"/>
      <c r="P75" s="111"/>
      <c r="Q75" s="85"/>
      <c r="R75" s="85"/>
      <c r="S75" s="85"/>
      <c r="T75" s="85"/>
      <c r="U75" s="85"/>
      <c r="V75" s="112"/>
      <c r="W75" s="85"/>
      <c r="X75" s="85"/>
      <c r="Y75" s="85"/>
      <c r="Z75" s="85"/>
      <c r="AA75" s="109"/>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94"/>
      <c r="BC75" s="85"/>
      <c r="BD75" s="85"/>
      <c r="BE75" s="85"/>
      <c r="BF75" s="109"/>
      <c r="BH75" s="109"/>
      <c r="BI75" s="85"/>
      <c r="BJ75" s="85"/>
    </row>
    <row r="76" spans="1:61" ht="14.25">
      <c r="A76" s="84"/>
      <c r="B76" s="84"/>
      <c r="C76" s="84"/>
      <c r="D76" s="84"/>
      <c r="E76" s="84"/>
      <c r="F76" s="84"/>
      <c r="G76" s="84"/>
      <c r="H76" s="84"/>
      <c r="I76" s="84"/>
      <c r="J76" s="84"/>
      <c r="K76" s="84"/>
      <c r="L76" s="84"/>
      <c r="M76" s="84"/>
      <c r="N76" s="94"/>
      <c r="O76" s="85"/>
      <c r="P76" s="111"/>
      <c r="Q76" s="85"/>
      <c r="R76" s="85"/>
      <c r="S76" s="85"/>
      <c r="T76" s="85"/>
      <c r="U76" s="85"/>
      <c r="V76" s="112"/>
      <c r="W76" s="85"/>
      <c r="X76" s="85"/>
      <c r="Y76" s="85"/>
      <c r="Z76" s="85"/>
      <c r="AA76" s="109"/>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94"/>
      <c r="BC76" s="85"/>
      <c r="BD76" s="85"/>
      <c r="BE76" s="85"/>
      <c r="BF76" s="109"/>
      <c r="BH76" s="109"/>
      <c r="BI76" s="85"/>
    </row>
    <row r="77" spans="1:61" ht="15" thickBot="1">
      <c r="A77" s="84"/>
      <c r="B77" s="84"/>
      <c r="C77" s="84"/>
      <c r="D77" s="84"/>
      <c r="E77" s="84"/>
      <c r="F77" s="84"/>
      <c r="G77" s="84"/>
      <c r="H77" s="84"/>
      <c r="I77" s="84"/>
      <c r="J77" s="84"/>
      <c r="K77" s="84"/>
      <c r="L77" s="84"/>
      <c r="M77" s="84"/>
      <c r="N77" s="94"/>
      <c r="O77" s="111" t="s">
        <v>269</v>
      </c>
      <c r="P77" s="85"/>
      <c r="Q77" s="85"/>
      <c r="R77" s="85"/>
      <c r="S77" s="85"/>
      <c r="T77" s="85"/>
      <c r="U77" s="128">
        <v>73237874284</v>
      </c>
      <c r="V77" s="112"/>
      <c r="W77" s="85"/>
      <c r="X77" s="85"/>
      <c r="Y77" s="85"/>
      <c r="Z77" s="85"/>
      <c r="AA77" s="115">
        <v>63730774405</v>
      </c>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94"/>
      <c r="BC77" s="111" t="s">
        <v>270</v>
      </c>
      <c r="BD77" s="111"/>
      <c r="BE77" s="85"/>
      <c r="BF77" s="115">
        <f>BF33+BF39+BF61+BF71</f>
        <v>176954276769</v>
      </c>
      <c r="BH77" s="115">
        <f>BH33+BH39+BH61+BH71</f>
        <v>138072551962</v>
      </c>
      <c r="BI77" s="85"/>
    </row>
    <row r="78" spans="1:61" ht="15" thickTop="1">
      <c r="A78" s="84"/>
      <c r="B78" s="84"/>
      <c r="C78" s="84"/>
      <c r="D78" s="84"/>
      <c r="E78" s="84"/>
      <c r="F78" s="84"/>
      <c r="G78" s="84"/>
      <c r="H78" s="84"/>
      <c r="I78" s="84"/>
      <c r="J78" s="84"/>
      <c r="K78" s="84"/>
      <c r="L78" s="84"/>
      <c r="M78" s="84"/>
      <c r="N78" s="94"/>
      <c r="O78" s="85"/>
      <c r="P78" s="85"/>
      <c r="Q78" s="85"/>
      <c r="R78" s="85"/>
      <c r="S78" s="85"/>
      <c r="T78" s="85"/>
      <c r="U78" s="85"/>
      <c r="V78" s="112"/>
      <c r="W78" s="85"/>
      <c r="X78" s="85"/>
      <c r="Y78" s="85"/>
      <c r="Z78" s="85"/>
      <c r="AA78" s="109"/>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94"/>
      <c r="BC78" s="85"/>
      <c r="BD78" s="111"/>
      <c r="BE78" s="85"/>
      <c r="BF78" s="109"/>
      <c r="BH78" s="109"/>
      <c r="BI78" s="85"/>
    </row>
    <row r="79" spans="1:61" ht="15" thickBot="1">
      <c r="A79" s="84"/>
      <c r="B79" s="84"/>
      <c r="C79" s="84"/>
      <c r="D79" s="84"/>
      <c r="E79" s="84"/>
      <c r="F79" s="84"/>
      <c r="G79" s="84"/>
      <c r="H79" s="84"/>
      <c r="I79" s="84"/>
      <c r="J79" s="84"/>
      <c r="K79" s="84"/>
      <c r="L79" s="84"/>
      <c r="M79" s="84"/>
      <c r="N79" s="94"/>
      <c r="O79" s="85"/>
      <c r="P79" s="85"/>
      <c r="Q79" s="85"/>
      <c r="R79" s="85"/>
      <c r="S79" s="85"/>
      <c r="T79" s="85"/>
      <c r="U79" s="85"/>
      <c r="V79" s="112"/>
      <c r="W79" s="85"/>
      <c r="X79" s="85"/>
      <c r="Y79" s="85"/>
      <c r="Z79" s="85"/>
      <c r="AA79" s="109"/>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94"/>
      <c r="BC79" s="111" t="s">
        <v>271</v>
      </c>
      <c r="BD79" s="85"/>
      <c r="BE79" s="85"/>
      <c r="BF79" s="115">
        <v>73237874284</v>
      </c>
      <c r="BH79" s="115">
        <v>63730774405</v>
      </c>
      <c r="BI79" s="85"/>
    </row>
    <row r="80" spans="1:61" ht="15" thickTop="1">
      <c r="A80" s="84"/>
      <c r="B80" s="84"/>
      <c r="C80" s="84"/>
      <c r="D80" s="84"/>
      <c r="E80" s="84"/>
      <c r="F80" s="84"/>
      <c r="G80" s="84"/>
      <c r="H80" s="84"/>
      <c r="I80" s="84"/>
      <c r="J80" s="84"/>
      <c r="K80" s="84"/>
      <c r="L80" s="84"/>
      <c r="M80" s="84"/>
      <c r="N80" s="94"/>
      <c r="O80" s="85"/>
      <c r="P80" s="85"/>
      <c r="Q80" s="85"/>
      <c r="R80" s="85"/>
      <c r="S80" s="85"/>
      <c r="T80" s="85"/>
      <c r="U80" s="85"/>
      <c r="V80" s="112"/>
      <c r="W80" s="85"/>
      <c r="X80" s="85"/>
      <c r="Y80" s="85"/>
      <c r="Z80" s="85"/>
      <c r="AA80" s="109"/>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94"/>
      <c r="BC80" s="85"/>
      <c r="BD80" s="85"/>
      <c r="BE80" s="85"/>
      <c r="BF80" s="109"/>
      <c r="BH80" s="109"/>
      <c r="BI80" s="85"/>
    </row>
    <row r="81" spans="1:61" ht="14.25">
      <c r="A81" s="84"/>
      <c r="B81" s="84"/>
      <c r="C81" s="84"/>
      <c r="D81" s="84"/>
      <c r="E81" s="84"/>
      <c r="F81" s="84"/>
      <c r="G81" s="84"/>
      <c r="H81" s="84"/>
      <c r="I81" s="84"/>
      <c r="J81" s="84"/>
      <c r="K81" s="84"/>
      <c r="L81" s="84"/>
      <c r="M81" s="84"/>
      <c r="N81" s="94"/>
      <c r="O81" s="85"/>
      <c r="P81" s="111"/>
      <c r="Q81" s="85"/>
      <c r="R81" s="85"/>
      <c r="S81" s="85"/>
      <c r="T81" s="85"/>
      <c r="U81" s="85"/>
      <c r="V81" s="112"/>
      <c r="W81" s="85"/>
      <c r="X81" s="85"/>
      <c r="Y81" s="85"/>
      <c r="Z81" s="85"/>
      <c r="AA81" s="109"/>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94"/>
      <c r="BC81" s="85"/>
      <c r="BD81" s="85"/>
      <c r="BE81" s="85"/>
      <c r="BF81" s="109"/>
      <c r="BH81" s="109"/>
      <c r="BI81" s="85"/>
    </row>
    <row r="82" spans="1:61" ht="15" thickBot="1">
      <c r="A82" s="133"/>
      <c r="B82" s="133"/>
      <c r="C82" s="133"/>
      <c r="D82" s="133"/>
      <c r="E82" s="133"/>
      <c r="F82" s="133"/>
      <c r="G82" s="133"/>
      <c r="H82" s="133"/>
      <c r="I82" s="133"/>
      <c r="J82" s="133"/>
      <c r="K82" s="133"/>
      <c r="L82" s="133"/>
      <c r="M82" s="84"/>
      <c r="N82" s="134"/>
      <c r="O82" s="135"/>
      <c r="P82" s="136"/>
      <c r="Q82" s="135"/>
      <c r="R82" s="135"/>
      <c r="S82" s="135"/>
      <c r="T82" s="135"/>
      <c r="U82" s="135"/>
      <c r="V82" s="137"/>
      <c r="W82" s="135"/>
      <c r="X82" s="135"/>
      <c r="Y82" s="135"/>
      <c r="Z82" s="135"/>
      <c r="AA82" s="138"/>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94"/>
      <c r="BC82" s="85"/>
      <c r="BD82" s="85"/>
      <c r="BE82" s="85"/>
      <c r="BF82" s="109"/>
      <c r="BH82" s="109"/>
      <c r="BI82" s="85"/>
    </row>
    <row r="83" spans="1:61" ht="14.25">
      <c r="A83" s="139"/>
      <c r="B83" s="139"/>
      <c r="C83" s="139"/>
      <c r="D83" s="139"/>
      <c r="E83" s="139"/>
      <c r="F83" s="139"/>
      <c r="G83" s="139"/>
      <c r="H83" s="139"/>
      <c r="I83" s="139"/>
      <c r="J83" s="139"/>
      <c r="K83" s="139"/>
      <c r="L83" s="139"/>
      <c r="M83" s="84"/>
      <c r="N83" s="186"/>
      <c r="O83" s="187"/>
      <c r="P83" s="187"/>
      <c r="Q83" s="187"/>
      <c r="R83" s="187"/>
      <c r="S83" s="187"/>
      <c r="T83" s="187"/>
      <c r="U83" s="187"/>
      <c r="V83" s="187"/>
      <c r="W83" s="187"/>
      <c r="X83" s="187"/>
      <c r="Y83" s="187"/>
      <c r="Z83" s="187"/>
      <c r="AA83" s="188"/>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94"/>
      <c r="BC83" s="85"/>
      <c r="BD83" s="85"/>
      <c r="BE83" s="85"/>
      <c r="BF83" s="109"/>
      <c r="BH83" s="109"/>
      <c r="BI83" s="85"/>
    </row>
    <row r="84" spans="1:62" ht="15" thickBot="1">
      <c r="A84" s="84"/>
      <c r="B84" s="84"/>
      <c r="C84" s="84"/>
      <c r="D84" s="84"/>
      <c r="E84" s="84"/>
      <c r="F84" s="84"/>
      <c r="G84" s="84"/>
      <c r="H84" s="84"/>
      <c r="I84" s="84"/>
      <c r="J84" s="84"/>
      <c r="K84" s="84"/>
      <c r="L84" s="84"/>
      <c r="M84" s="84"/>
      <c r="N84" s="189"/>
      <c r="O84" s="190"/>
      <c r="P84" s="190"/>
      <c r="Q84" s="190"/>
      <c r="R84" s="190"/>
      <c r="S84" s="190"/>
      <c r="T84" s="190"/>
      <c r="U84" s="190"/>
      <c r="V84" s="190"/>
      <c r="W84" s="190"/>
      <c r="X84" s="190"/>
      <c r="Y84" s="190"/>
      <c r="Z84" s="190"/>
      <c r="AA84" s="191"/>
      <c r="AB84" s="87"/>
      <c r="AC84" s="87"/>
      <c r="AD84" s="87"/>
      <c r="AE84" s="87"/>
      <c r="AF84" s="87"/>
      <c r="AG84" s="87"/>
      <c r="AH84" s="87"/>
      <c r="AI84" s="87"/>
      <c r="AJ84" s="87"/>
      <c r="AK84" s="87"/>
      <c r="AL84" s="87"/>
      <c r="AM84" s="87"/>
      <c r="AN84" s="87"/>
      <c r="AO84" s="87"/>
      <c r="AP84" s="87"/>
      <c r="AQ84" s="87"/>
      <c r="AR84" s="87"/>
      <c r="AS84" s="87"/>
      <c r="AT84" s="87"/>
      <c r="AU84" s="85"/>
      <c r="AV84" s="85"/>
      <c r="AW84" s="85"/>
      <c r="AX84" s="85"/>
      <c r="AY84" s="85"/>
      <c r="AZ84" s="85"/>
      <c r="BA84" s="87"/>
      <c r="BB84" s="94"/>
      <c r="BC84" s="85"/>
      <c r="BD84" s="111"/>
      <c r="BE84" s="85"/>
      <c r="BF84" s="109"/>
      <c r="BH84" s="109"/>
      <c r="BI84" s="85"/>
      <c r="BJ84" s="85"/>
    </row>
    <row r="85" spans="1:62" ht="15" thickBot="1">
      <c r="A85" s="84"/>
      <c r="B85" s="84"/>
      <c r="C85" s="84"/>
      <c r="D85" s="84"/>
      <c r="E85" s="84"/>
      <c r="F85" s="84"/>
      <c r="G85" s="84"/>
      <c r="H85" s="84"/>
      <c r="I85" s="84"/>
      <c r="J85" s="84"/>
      <c r="K85" s="84"/>
      <c r="L85" s="84"/>
      <c r="M85" s="84"/>
      <c r="N85" s="94"/>
      <c r="O85" s="85"/>
      <c r="P85" s="85"/>
      <c r="Q85" s="85"/>
      <c r="R85" s="85"/>
      <c r="S85" s="85"/>
      <c r="T85" s="85"/>
      <c r="U85" s="141"/>
      <c r="V85" s="142"/>
      <c r="W85" s="85"/>
      <c r="X85" s="85"/>
      <c r="Y85" s="85"/>
      <c r="Z85" s="85"/>
      <c r="AA85" s="143"/>
      <c r="AB85" s="87"/>
      <c r="AC85" s="87"/>
      <c r="AD85" s="87"/>
      <c r="AE85" s="87"/>
      <c r="AF85" s="87"/>
      <c r="AG85" s="87"/>
      <c r="AH85" s="87"/>
      <c r="AI85" s="87"/>
      <c r="AJ85" s="87"/>
      <c r="AK85" s="87"/>
      <c r="AL85" s="87"/>
      <c r="AM85" s="87"/>
      <c r="AN85" s="87"/>
      <c r="AO85" s="87"/>
      <c r="AP85" s="87"/>
      <c r="AQ85" s="87"/>
      <c r="AR85" s="87"/>
      <c r="AS85" s="87"/>
      <c r="AT85" s="87"/>
      <c r="AU85" s="85"/>
      <c r="AV85" s="85"/>
      <c r="AW85" s="85"/>
      <c r="AX85" s="85"/>
      <c r="AY85" s="85"/>
      <c r="AZ85" s="85"/>
      <c r="BA85" s="85"/>
      <c r="BB85" s="144" t="s">
        <v>274</v>
      </c>
      <c r="BC85" s="135"/>
      <c r="BD85" s="136"/>
      <c r="BE85" s="145"/>
      <c r="BF85" s="146"/>
      <c r="BG85" s="145"/>
      <c r="BH85" s="146"/>
      <c r="BI85" s="85"/>
      <c r="BJ85" s="85"/>
    </row>
    <row r="86" spans="1:62" ht="14.25">
      <c r="A86" s="84"/>
      <c r="B86" s="84"/>
      <c r="C86" s="84"/>
      <c r="D86" s="84"/>
      <c r="E86" s="84"/>
      <c r="F86" s="84"/>
      <c r="G86" s="84"/>
      <c r="H86" s="84"/>
      <c r="I86" s="84"/>
      <c r="J86" s="84"/>
      <c r="K86" s="84"/>
      <c r="L86" s="84"/>
      <c r="M86" s="84"/>
      <c r="N86" s="94"/>
      <c r="O86" s="85"/>
      <c r="P86" s="85"/>
      <c r="Q86" s="85"/>
      <c r="R86" s="85"/>
      <c r="S86" s="85"/>
      <c r="T86" s="85"/>
      <c r="U86" s="85"/>
      <c r="W86" s="85"/>
      <c r="X86" s="85"/>
      <c r="Y86" s="85"/>
      <c r="Z86" s="85"/>
      <c r="AA86" s="109"/>
      <c r="AB86" s="142"/>
      <c r="AC86" s="142"/>
      <c r="AD86" s="142"/>
      <c r="AE86" s="142"/>
      <c r="AF86" s="142"/>
      <c r="AG86" s="142"/>
      <c r="AH86" s="142"/>
      <c r="AI86" s="142"/>
      <c r="AJ86" s="142"/>
      <c r="AK86" s="142"/>
      <c r="AL86" s="142"/>
      <c r="AM86" s="142"/>
      <c r="AN86" s="142"/>
      <c r="AO86" s="85"/>
      <c r="AP86" s="85"/>
      <c r="AQ86" s="85"/>
      <c r="AR86" s="85"/>
      <c r="AS86" s="142"/>
      <c r="AT86" s="142"/>
      <c r="AU86" s="85"/>
      <c r="AV86" s="85"/>
      <c r="AW86" s="85"/>
      <c r="AX86" s="85"/>
      <c r="AY86" s="85"/>
      <c r="AZ86" s="85"/>
      <c r="BA86" s="85"/>
      <c r="BB86" s="101"/>
      <c r="BC86" s="102"/>
      <c r="BD86" s="140"/>
      <c r="BE86" s="102"/>
      <c r="BF86" s="147"/>
      <c r="BG86" s="147"/>
      <c r="BH86" s="148"/>
      <c r="BI86" s="85"/>
      <c r="BJ86" s="85"/>
    </row>
    <row r="87" spans="1:62" ht="14.25">
      <c r="A87" s="84"/>
      <c r="B87" s="84"/>
      <c r="C87" s="84"/>
      <c r="D87" s="84"/>
      <c r="E87" s="84"/>
      <c r="F87" s="84"/>
      <c r="G87" s="84"/>
      <c r="H87" s="84"/>
      <c r="I87" s="84"/>
      <c r="J87" s="84"/>
      <c r="K87" s="84"/>
      <c r="L87" s="84"/>
      <c r="M87" s="84"/>
      <c r="N87" s="94"/>
      <c r="O87" s="85"/>
      <c r="P87" s="85"/>
      <c r="Q87" s="85"/>
      <c r="R87" s="85"/>
      <c r="S87" s="85"/>
      <c r="T87" s="85"/>
      <c r="U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149"/>
      <c r="BB87" s="94"/>
      <c r="BC87" s="87"/>
      <c r="BD87" s="150"/>
      <c r="BE87" s="85"/>
      <c r="BF87" s="85"/>
      <c r="BH87" s="109"/>
      <c r="BI87" s="87"/>
      <c r="BJ87" s="85"/>
    </row>
    <row r="88" spans="1:62" ht="14.25">
      <c r="A88" s="84"/>
      <c r="B88" s="84"/>
      <c r="C88" s="84"/>
      <c r="D88" s="84"/>
      <c r="E88" s="84"/>
      <c r="F88" s="84"/>
      <c r="G88" s="84"/>
      <c r="H88" s="84"/>
      <c r="I88" s="84"/>
      <c r="J88" s="84"/>
      <c r="K88" s="84"/>
      <c r="L88" s="84"/>
      <c r="M88" s="84"/>
      <c r="N88" s="94"/>
      <c r="O88" s="111"/>
      <c r="P88" s="85"/>
      <c r="Q88" s="85"/>
      <c r="R88" s="85"/>
      <c r="S88" s="85"/>
      <c r="T88" s="85"/>
      <c r="U88" s="126"/>
      <c r="W88" s="85"/>
      <c r="X88" s="85"/>
      <c r="Y88" s="85"/>
      <c r="Z88" s="85"/>
      <c r="AA88" s="126"/>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149"/>
      <c r="BB88" s="151"/>
      <c r="BC88" s="85"/>
      <c r="BD88" s="127"/>
      <c r="BE88" s="152"/>
      <c r="BF88" s="85"/>
      <c r="BH88" s="109"/>
      <c r="BI88" s="85"/>
      <c r="BJ88" s="85"/>
    </row>
    <row r="89" spans="1:62" ht="14.25">
      <c r="A89" s="114"/>
      <c r="B89" s="114"/>
      <c r="C89" s="114"/>
      <c r="D89" s="114"/>
      <c r="E89" s="114"/>
      <c r="F89" s="114"/>
      <c r="G89" s="114"/>
      <c r="H89" s="114"/>
      <c r="I89" s="114"/>
      <c r="J89" s="114"/>
      <c r="K89" s="114"/>
      <c r="L89" s="114"/>
      <c r="M89" s="114"/>
      <c r="N89" s="94"/>
      <c r="O89" s="85"/>
      <c r="P89" s="85"/>
      <c r="Q89" s="85"/>
      <c r="R89" s="85"/>
      <c r="S89" s="85"/>
      <c r="T89" s="85"/>
      <c r="U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151"/>
      <c r="BC89" s="85"/>
      <c r="BD89" s="85"/>
      <c r="BE89" s="85"/>
      <c r="BF89" s="85"/>
      <c r="BH89" s="109"/>
      <c r="BI89" s="85"/>
      <c r="BJ89" s="85"/>
    </row>
    <row r="90" spans="1:61" ht="14.25">
      <c r="A90" s="84"/>
      <c r="B90" s="84"/>
      <c r="C90" s="84"/>
      <c r="D90" s="84"/>
      <c r="E90" s="84"/>
      <c r="F90" s="84"/>
      <c r="G90" s="84"/>
      <c r="H90" s="84"/>
      <c r="I90" s="84"/>
      <c r="J90" s="84"/>
      <c r="K90" s="84"/>
      <c r="L90" s="84"/>
      <c r="M90" s="84"/>
      <c r="N90" s="94"/>
      <c r="O90" s="111"/>
      <c r="P90" s="85"/>
      <c r="Q90" s="85"/>
      <c r="R90" s="85"/>
      <c r="S90" s="85"/>
      <c r="T90" s="85"/>
      <c r="U90" s="126"/>
      <c r="W90" s="85"/>
      <c r="X90" s="85"/>
      <c r="Y90" s="85"/>
      <c r="Z90" s="85"/>
      <c r="AA90" s="126"/>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94"/>
      <c r="BC90" s="85"/>
      <c r="BD90" s="85"/>
      <c r="BE90" s="85"/>
      <c r="BF90" s="85"/>
      <c r="BH90" s="109"/>
      <c r="BI90" s="85"/>
    </row>
    <row r="91" spans="1:61" ht="14.25">
      <c r="A91" s="84"/>
      <c r="B91" s="84"/>
      <c r="C91" s="84"/>
      <c r="D91" s="84"/>
      <c r="E91" s="84"/>
      <c r="F91" s="84"/>
      <c r="G91" s="84"/>
      <c r="H91" s="84"/>
      <c r="I91" s="84"/>
      <c r="J91" s="84"/>
      <c r="K91" s="84"/>
      <c r="L91" s="84"/>
      <c r="M91" s="84"/>
      <c r="N91" s="94"/>
      <c r="O91" s="85"/>
      <c r="P91" s="85"/>
      <c r="Q91" s="85"/>
      <c r="R91" s="85"/>
      <c r="S91" s="85"/>
      <c r="T91" s="85"/>
      <c r="U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111"/>
      <c r="BB91" s="94"/>
      <c r="BC91" s="85"/>
      <c r="BD91" s="85"/>
      <c r="BE91" s="85"/>
      <c r="BF91" s="85"/>
      <c r="BH91" s="109"/>
      <c r="BI91" s="85"/>
    </row>
    <row r="92" spans="1:61" ht="14.25">
      <c r="A92" s="84"/>
      <c r="B92" s="84"/>
      <c r="C92" s="84"/>
      <c r="D92" s="84"/>
      <c r="E92" s="84"/>
      <c r="F92" s="84"/>
      <c r="G92" s="84"/>
      <c r="H92" s="84"/>
      <c r="I92" s="84"/>
      <c r="J92" s="84"/>
      <c r="K92" s="84"/>
      <c r="L92" s="84"/>
      <c r="M92" s="84"/>
      <c r="N92" s="94"/>
      <c r="O92" s="111"/>
      <c r="P92" s="85"/>
      <c r="Q92" s="85"/>
      <c r="R92" s="85"/>
      <c r="S92" s="85"/>
      <c r="T92" s="85"/>
      <c r="U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149"/>
      <c r="BB92" s="110"/>
      <c r="BC92" s="85"/>
      <c r="BD92" s="85"/>
      <c r="BE92" s="85"/>
      <c r="BF92" s="85"/>
      <c r="BH92" s="109"/>
      <c r="BI92" s="85"/>
    </row>
    <row r="93" spans="1:61" ht="14.25">
      <c r="A93" s="84"/>
      <c r="B93" s="84"/>
      <c r="C93" s="84"/>
      <c r="D93" s="84"/>
      <c r="E93" s="84"/>
      <c r="F93" s="84"/>
      <c r="G93" s="84"/>
      <c r="H93" s="84"/>
      <c r="I93" s="84"/>
      <c r="J93" s="84"/>
      <c r="K93" s="84"/>
      <c r="L93" s="84"/>
      <c r="M93" s="84"/>
      <c r="N93" s="94"/>
      <c r="O93" s="85"/>
      <c r="P93" s="85"/>
      <c r="Q93" s="85"/>
      <c r="R93" s="85"/>
      <c r="S93" s="85"/>
      <c r="T93" s="85"/>
      <c r="U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151"/>
      <c r="BC93" s="85"/>
      <c r="BD93" s="85"/>
      <c r="BE93" s="85"/>
      <c r="BF93" s="85"/>
      <c r="BH93" s="109"/>
      <c r="BI93" s="85"/>
    </row>
    <row r="94" spans="1:61" ht="14.25">
      <c r="A94" s="84"/>
      <c r="B94" s="84"/>
      <c r="C94" s="84"/>
      <c r="D94" s="84"/>
      <c r="E94" s="84"/>
      <c r="F94" s="84"/>
      <c r="G94" s="84"/>
      <c r="H94" s="84"/>
      <c r="I94" s="84"/>
      <c r="J94" s="84"/>
      <c r="K94" s="84"/>
      <c r="L94" s="84"/>
      <c r="M94" s="84"/>
      <c r="N94" s="94"/>
      <c r="O94" s="85"/>
      <c r="P94" s="85"/>
      <c r="Q94" s="85"/>
      <c r="R94" s="85"/>
      <c r="S94" s="126"/>
      <c r="T94" s="85"/>
      <c r="U94" s="126"/>
      <c r="W94" s="85"/>
      <c r="X94" s="85"/>
      <c r="Y94" s="126"/>
      <c r="Z94" s="85"/>
      <c r="AA94" s="126"/>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94"/>
      <c r="BC94" s="85"/>
      <c r="BD94" s="85"/>
      <c r="BE94" s="85"/>
      <c r="BF94" s="85"/>
      <c r="BH94" s="109"/>
      <c r="BI94" s="85"/>
    </row>
    <row r="95" spans="1:61" ht="14.25">
      <c r="A95" s="84"/>
      <c r="B95" s="84"/>
      <c r="C95" s="84"/>
      <c r="D95" s="84"/>
      <c r="E95" s="84"/>
      <c r="F95" s="84"/>
      <c r="G95" s="84"/>
      <c r="H95" s="84"/>
      <c r="I95" s="84"/>
      <c r="J95" s="84"/>
      <c r="K95" s="84"/>
      <c r="L95" s="84"/>
      <c r="M95" s="84"/>
      <c r="N95" s="94"/>
      <c r="O95" s="85"/>
      <c r="P95" s="85"/>
      <c r="Q95" s="85"/>
      <c r="R95" s="85"/>
      <c r="S95" s="85"/>
      <c r="T95" s="85"/>
      <c r="U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94"/>
      <c r="BC95" s="85"/>
      <c r="BD95" s="85"/>
      <c r="BE95" s="85"/>
      <c r="BF95" s="85"/>
      <c r="BH95" s="109"/>
      <c r="BI95" s="85"/>
    </row>
    <row r="96" spans="1:61" ht="14.25">
      <c r="A96" s="84"/>
      <c r="B96" s="84"/>
      <c r="C96" s="84"/>
      <c r="D96" s="84"/>
      <c r="E96" s="84"/>
      <c r="F96" s="84"/>
      <c r="G96" s="84"/>
      <c r="H96" s="84"/>
      <c r="I96" s="84"/>
      <c r="J96" s="84"/>
      <c r="K96" s="84"/>
      <c r="L96" s="84"/>
      <c r="M96" s="84"/>
      <c r="N96" s="94"/>
      <c r="O96" s="111"/>
      <c r="P96" s="85"/>
      <c r="Q96" s="85"/>
      <c r="R96" s="85"/>
      <c r="S96" s="85"/>
      <c r="T96" s="85"/>
      <c r="U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111"/>
      <c r="BB96" s="94"/>
      <c r="BC96" s="85"/>
      <c r="BD96" s="85"/>
      <c r="BE96" s="85"/>
      <c r="BF96" s="85"/>
      <c r="BH96" s="109"/>
      <c r="BI96" s="85"/>
    </row>
    <row r="97" spans="1:61" ht="14.25">
      <c r="A97" s="84"/>
      <c r="B97" s="84"/>
      <c r="C97" s="84"/>
      <c r="D97" s="84"/>
      <c r="E97" s="84"/>
      <c r="F97" s="84"/>
      <c r="G97" s="84"/>
      <c r="H97" s="84"/>
      <c r="I97" s="84"/>
      <c r="J97" s="84"/>
      <c r="K97" s="84"/>
      <c r="L97" s="84"/>
      <c r="M97" s="84"/>
      <c r="N97" s="94"/>
      <c r="O97" s="111"/>
      <c r="P97" s="85"/>
      <c r="Q97" s="85"/>
      <c r="R97" s="85"/>
      <c r="S97" s="85"/>
      <c r="T97" s="85"/>
      <c r="U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111"/>
      <c r="BB97" s="110"/>
      <c r="BC97" s="85"/>
      <c r="BD97" s="85"/>
      <c r="BE97" s="85"/>
      <c r="BF97" s="85"/>
      <c r="BH97" s="109"/>
      <c r="BI97" s="85"/>
    </row>
    <row r="98" spans="1:61" ht="14.25">
      <c r="A98" s="84"/>
      <c r="B98" s="84"/>
      <c r="C98" s="84"/>
      <c r="D98" s="84"/>
      <c r="E98" s="84"/>
      <c r="F98" s="84"/>
      <c r="G98" s="84"/>
      <c r="H98" s="84"/>
      <c r="I98" s="84"/>
      <c r="J98" s="84"/>
      <c r="K98" s="84"/>
      <c r="L98" s="84"/>
      <c r="M98" s="84"/>
      <c r="N98" s="94"/>
      <c r="O98" s="85"/>
      <c r="P98" s="85"/>
      <c r="Q98" s="85"/>
      <c r="R98" s="85"/>
      <c r="S98" s="126"/>
      <c r="T98" s="85"/>
      <c r="U98" s="85"/>
      <c r="W98" s="85"/>
      <c r="X98" s="85"/>
      <c r="Y98" s="126"/>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110"/>
      <c r="BC98" s="85"/>
      <c r="BD98" s="85"/>
      <c r="BE98" s="85"/>
      <c r="BF98" s="85"/>
      <c r="BH98" s="109"/>
      <c r="BI98" s="85"/>
    </row>
    <row r="99" spans="1:61" ht="14.25">
      <c r="A99" s="84"/>
      <c r="B99" s="84"/>
      <c r="C99" s="84"/>
      <c r="D99" s="84"/>
      <c r="E99" s="84"/>
      <c r="F99" s="84"/>
      <c r="G99" s="84"/>
      <c r="H99" s="84"/>
      <c r="I99" s="84"/>
      <c r="J99" s="84"/>
      <c r="K99" s="84"/>
      <c r="L99" s="84"/>
      <c r="M99" s="84"/>
      <c r="N99" s="94"/>
      <c r="O99" s="85"/>
      <c r="P99" s="153"/>
      <c r="Q99" s="85"/>
      <c r="R99" s="85"/>
      <c r="S99" s="85"/>
      <c r="T99" s="85"/>
      <c r="U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94"/>
      <c r="BC99" s="85"/>
      <c r="BD99" s="85"/>
      <c r="BE99" s="85"/>
      <c r="BF99" s="85"/>
      <c r="BH99" s="109"/>
      <c r="BI99" s="85"/>
    </row>
    <row r="100" spans="1:61" ht="14.25">
      <c r="A100" s="84"/>
      <c r="B100" s="84"/>
      <c r="C100" s="84"/>
      <c r="D100" s="84"/>
      <c r="E100" s="84"/>
      <c r="F100" s="84"/>
      <c r="G100" s="84"/>
      <c r="H100" s="84"/>
      <c r="I100" s="84"/>
      <c r="J100" s="84"/>
      <c r="K100" s="84"/>
      <c r="L100" s="84"/>
      <c r="M100" s="84"/>
      <c r="N100" s="94"/>
      <c r="O100" s="85"/>
      <c r="P100" s="85"/>
      <c r="Q100" s="85"/>
      <c r="R100" s="85"/>
      <c r="S100" s="126"/>
      <c r="T100" s="85"/>
      <c r="U100" s="154"/>
      <c r="W100" s="85"/>
      <c r="X100" s="85"/>
      <c r="Y100" s="126"/>
      <c r="Z100" s="85"/>
      <c r="AA100" s="154"/>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94"/>
      <c r="BC100" s="85"/>
      <c r="BD100" s="85"/>
      <c r="BE100" s="85"/>
      <c r="BF100" s="85"/>
      <c r="BH100" s="109"/>
      <c r="BI100" s="85"/>
    </row>
    <row r="101" spans="1:61" ht="14.25">
      <c r="A101" s="84"/>
      <c r="B101" s="84"/>
      <c r="C101" s="84"/>
      <c r="D101" s="84"/>
      <c r="E101" s="84"/>
      <c r="F101" s="84"/>
      <c r="G101" s="84"/>
      <c r="H101" s="84"/>
      <c r="I101" s="84"/>
      <c r="J101" s="84"/>
      <c r="K101" s="84"/>
      <c r="L101" s="84"/>
      <c r="M101" s="84"/>
      <c r="N101" s="94"/>
      <c r="O101" s="85"/>
      <c r="P101" s="85"/>
      <c r="Q101" s="85"/>
      <c r="R101" s="85"/>
      <c r="S101" s="85"/>
      <c r="T101" s="85"/>
      <c r="U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94"/>
      <c r="BC101" s="85"/>
      <c r="BD101" s="85"/>
      <c r="BE101" s="85"/>
      <c r="BF101" s="85"/>
      <c r="BH101" s="109"/>
      <c r="BI101" s="85"/>
    </row>
    <row r="102" spans="1:61" ht="14.25">
      <c r="A102" s="84"/>
      <c r="B102" s="84"/>
      <c r="C102" s="84"/>
      <c r="D102" s="84"/>
      <c r="E102" s="84"/>
      <c r="F102" s="84"/>
      <c r="G102" s="84"/>
      <c r="H102" s="84"/>
      <c r="I102" s="84"/>
      <c r="J102" s="84"/>
      <c r="K102" s="84"/>
      <c r="L102" s="84"/>
      <c r="M102" s="84"/>
      <c r="N102" s="94"/>
      <c r="O102" s="111"/>
      <c r="P102" s="85"/>
      <c r="Q102" s="85"/>
      <c r="R102" s="85"/>
      <c r="S102" s="85"/>
      <c r="T102" s="85"/>
      <c r="U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94"/>
      <c r="BC102" s="85"/>
      <c r="BD102" s="85"/>
      <c r="BE102" s="85"/>
      <c r="BF102" s="85"/>
      <c r="BH102" s="109"/>
      <c r="BI102" s="85"/>
    </row>
    <row r="103" spans="1:61" ht="14.25">
      <c r="A103" s="84"/>
      <c r="B103" s="84"/>
      <c r="C103" s="84"/>
      <c r="D103" s="84"/>
      <c r="E103" s="84"/>
      <c r="F103" s="84"/>
      <c r="G103" s="84"/>
      <c r="H103" s="84"/>
      <c r="I103" s="84"/>
      <c r="J103" s="84"/>
      <c r="K103" s="84"/>
      <c r="L103" s="84"/>
      <c r="M103" s="84"/>
      <c r="N103" s="94"/>
      <c r="O103" s="85"/>
      <c r="P103" s="85"/>
      <c r="R103" s="85"/>
      <c r="S103" s="85"/>
      <c r="T103" s="85"/>
      <c r="U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94"/>
      <c r="BC103" s="85"/>
      <c r="BD103" s="85"/>
      <c r="BE103" s="85"/>
      <c r="BF103" s="85"/>
      <c r="BH103" s="109"/>
      <c r="BI103" s="85"/>
    </row>
    <row r="104" spans="1:61" ht="14.25">
      <c r="A104" s="84"/>
      <c r="B104" s="84"/>
      <c r="C104" s="84"/>
      <c r="D104" s="84"/>
      <c r="E104" s="84"/>
      <c r="F104" s="84"/>
      <c r="G104" s="84"/>
      <c r="H104" s="84"/>
      <c r="I104" s="84"/>
      <c r="J104" s="84"/>
      <c r="K104" s="84"/>
      <c r="L104" s="84"/>
      <c r="M104" s="84"/>
      <c r="N104" s="94"/>
      <c r="O104" s="85"/>
      <c r="P104" s="85"/>
      <c r="R104" s="85"/>
      <c r="S104" s="85"/>
      <c r="T104" s="85"/>
      <c r="U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94"/>
      <c r="BC104" s="85"/>
      <c r="BD104" s="85"/>
      <c r="BE104" s="85"/>
      <c r="BF104" s="85"/>
      <c r="BH104" s="109"/>
      <c r="BI104" s="85"/>
    </row>
    <row r="105" spans="1:61" ht="14.25">
      <c r="A105" s="84"/>
      <c r="B105" s="84"/>
      <c r="C105" s="84"/>
      <c r="D105" s="84"/>
      <c r="E105" s="84"/>
      <c r="F105" s="84"/>
      <c r="G105" s="84"/>
      <c r="H105" s="84"/>
      <c r="I105" s="84"/>
      <c r="J105" s="84"/>
      <c r="K105" s="84"/>
      <c r="L105" s="84"/>
      <c r="M105" s="84"/>
      <c r="N105" s="94"/>
      <c r="O105" s="85"/>
      <c r="P105" s="85"/>
      <c r="R105" s="85"/>
      <c r="S105" s="85"/>
      <c r="T105" s="85"/>
      <c r="U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94"/>
      <c r="BC105" s="85"/>
      <c r="BD105" s="85"/>
      <c r="BE105" s="85"/>
      <c r="BF105" s="85"/>
      <c r="BH105" s="109"/>
      <c r="BI105" s="85"/>
    </row>
    <row r="106" spans="1:61" ht="14.25">
      <c r="A106" s="84"/>
      <c r="B106" s="84"/>
      <c r="C106" s="84"/>
      <c r="D106" s="84"/>
      <c r="E106" s="84"/>
      <c r="F106" s="84"/>
      <c r="G106" s="84"/>
      <c r="H106" s="84"/>
      <c r="I106" s="84"/>
      <c r="J106" s="84"/>
      <c r="K106" s="84"/>
      <c r="L106" s="84"/>
      <c r="M106" s="84"/>
      <c r="N106" s="94"/>
      <c r="O106" s="85"/>
      <c r="P106" s="85"/>
      <c r="R106" s="85"/>
      <c r="S106" s="126"/>
      <c r="T106" s="85"/>
      <c r="U106" s="85"/>
      <c r="X106" s="85"/>
      <c r="Y106" s="126"/>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94"/>
      <c r="BC106" s="85"/>
      <c r="BD106" s="85"/>
      <c r="BE106" s="85"/>
      <c r="BF106" s="85"/>
      <c r="BH106" s="109"/>
      <c r="BI106" s="85"/>
    </row>
    <row r="107" spans="1:61" ht="14.25">
      <c r="A107" s="84"/>
      <c r="B107" s="84"/>
      <c r="C107" s="84"/>
      <c r="D107" s="84"/>
      <c r="E107" s="84"/>
      <c r="F107" s="84"/>
      <c r="G107" s="84"/>
      <c r="H107" s="84"/>
      <c r="I107" s="84"/>
      <c r="J107" s="84"/>
      <c r="K107" s="84"/>
      <c r="L107" s="84"/>
      <c r="M107" s="84"/>
      <c r="N107" s="94"/>
      <c r="O107" s="85"/>
      <c r="P107" s="85"/>
      <c r="R107" s="85"/>
      <c r="S107" s="85"/>
      <c r="T107" s="85"/>
      <c r="U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94"/>
      <c r="BC107" s="85"/>
      <c r="BD107" s="85"/>
      <c r="BE107" s="85"/>
      <c r="BF107" s="85"/>
      <c r="BH107" s="109"/>
      <c r="BI107" s="85"/>
    </row>
    <row r="108" spans="1:61" ht="14.25">
      <c r="A108" s="84"/>
      <c r="B108" s="84"/>
      <c r="C108" s="84"/>
      <c r="D108" s="84"/>
      <c r="E108" s="84"/>
      <c r="F108" s="84"/>
      <c r="G108" s="84"/>
      <c r="H108" s="84"/>
      <c r="I108" s="84"/>
      <c r="J108" s="84"/>
      <c r="K108" s="84"/>
      <c r="L108" s="84"/>
      <c r="M108" s="84"/>
      <c r="N108" s="94"/>
      <c r="O108" s="85"/>
      <c r="P108" s="153"/>
      <c r="Q108" s="85"/>
      <c r="R108" s="85"/>
      <c r="S108" s="85"/>
      <c r="T108" s="85"/>
      <c r="U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8"/>
      <c r="AV108" s="85"/>
      <c r="AW108" s="85"/>
      <c r="AX108" s="85"/>
      <c r="AY108" s="85"/>
      <c r="AZ108" s="85"/>
      <c r="BA108" s="85"/>
      <c r="BB108" s="94"/>
      <c r="BC108" s="85"/>
      <c r="BD108" s="85"/>
      <c r="BE108" s="85"/>
      <c r="BF108" s="85"/>
      <c r="BH108" s="109"/>
      <c r="BI108" s="85"/>
    </row>
    <row r="109" spans="1:61" ht="14.25">
      <c r="A109" s="84"/>
      <c r="B109" s="84"/>
      <c r="C109" s="84"/>
      <c r="D109" s="84"/>
      <c r="E109" s="84"/>
      <c r="F109" s="84"/>
      <c r="G109" s="84"/>
      <c r="H109" s="84"/>
      <c r="I109" s="84"/>
      <c r="J109" s="84"/>
      <c r="K109" s="84"/>
      <c r="L109" s="84"/>
      <c r="M109" s="84"/>
      <c r="N109" s="94"/>
      <c r="O109" s="85"/>
      <c r="P109" s="85"/>
      <c r="Q109" s="85"/>
      <c r="R109" s="85"/>
      <c r="S109" s="85"/>
      <c r="T109" s="85"/>
      <c r="U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8"/>
      <c r="AV109" s="85"/>
      <c r="AW109" s="85"/>
      <c r="AX109" s="85"/>
      <c r="AY109" s="85"/>
      <c r="AZ109" s="85"/>
      <c r="BA109" s="85"/>
      <c r="BB109" s="94"/>
      <c r="BC109" s="85"/>
      <c r="BD109" s="85"/>
      <c r="BE109" s="85"/>
      <c r="BF109" s="85"/>
      <c r="BH109" s="109"/>
      <c r="BI109" s="85"/>
    </row>
    <row r="110" spans="1:61" ht="14.25">
      <c r="A110" s="84"/>
      <c r="B110" s="84"/>
      <c r="C110" s="84"/>
      <c r="D110" s="84"/>
      <c r="E110" s="84"/>
      <c r="F110" s="84"/>
      <c r="G110" s="84"/>
      <c r="H110" s="84"/>
      <c r="I110" s="84"/>
      <c r="J110" s="84"/>
      <c r="K110" s="84"/>
      <c r="L110" s="84"/>
      <c r="M110" s="84"/>
      <c r="N110" s="94"/>
      <c r="O110" s="85"/>
      <c r="P110" s="85"/>
      <c r="Q110" s="85"/>
      <c r="R110" s="85"/>
      <c r="S110" s="85"/>
      <c r="T110" s="85"/>
      <c r="U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8"/>
      <c r="AW110" s="88"/>
      <c r="AX110" s="88"/>
      <c r="AY110" s="88"/>
      <c r="AZ110" s="85"/>
      <c r="BA110" s="85"/>
      <c r="BB110" s="94"/>
      <c r="BC110" s="85"/>
      <c r="BD110" s="155"/>
      <c r="BE110" s="155"/>
      <c r="BF110" s="85"/>
      <c r="BH110" s="109"/>
      <c r="BI110" s="85"/>
    </row>
    <row r="111" spans="1:62" ht="14.25">
      <c r="A111" s="84"/>
      <c r="B111" s="84"/>
      <c r="C111" s="84"/>
      <c r="D111" s="84"/>
      <c r="E111" s="84"/>
      <c r="F111" s="84"/>
      <c r="G111" s="84"/>
      <c r="H111" s="84"/>
      <c r="I111" s="84"/>
      <c r="J111" s="84"/>
      <c r="K111" s="84"/>
      <c r="L111" s="84"/>
      <c r="M111" s="84"/>
      <c r="N111" s="94"/>
      <c r="O111" s="85"/>
      <c r="P111" s="85"/>
      <c r="Q111" s="85"/>
      <c r="R111" s="85"/>
      <c r="S111" s="85"/>
      <c r="T111" s="85"/>
      <c r="U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8"/>
      <c r="AW111" s="88"/>
      <c r="AX111" s="88"/>
      <c r="AY111" s="88"/>
      <c r="AZ111" s="85"/>
      <c r="BA111" s="85"/>
      <c r="BB111" s="94"/>
      <c r="BC111" s="85"/>
      <c r="BD111" s="155"/>
      <c r="BE111" s="155"/>
      <c r="BF111" s="85"/>
      <c r="BH111" s="109"/>
      <c r="BI111" s="85"/>
      <c r="BJ111" s="85"/>
    </row>
    <row r="112" spans="1:65" ht="14.25">
      <c r="A112" s="84"/>
      <c r="B112" s="84"/>
      <c r="C112" s="84"/>
      <c r="D112" s="84"/>
      <c r="E112" s="84"/>
      <c r="F112" s="84"/>
      <c r="G112" s="84"/>
      <c r="H112" s="84"/>
      <c r="I112" s="84"/>
      <c r="J112" s="84"/>
      <c r="K112" s="84"/>
      <c r="L112" s="84"/>
      <c r="M112" s="84"/>
      <c r="N112" s="94"/>
      <c r="O112" s="85"/>
      <c r="P112" s="85"/>
      <c r="Q112" s="126"/>
      <c r="R112" s="85"/>
      <c r="S112" s="126"/>
      <c r="T112" s="85"/>
      <c r="U112" s="154"/>
      <c r="W112" s="126"/>
      <c r="X112" s="85"/>
      <c r="Y112" s="126"/>
      <c r="Z112" s="85"/>
      <c r="AA112" s="154"/>
      <c r="AB112" s="85"/>
      <c r="AC112" s="85"/>
      <c r="AD112" s="85"/>
      <c r="AE112" s="85"/>
      <c r="AF112" s="85"/>
      <c r="AG112" s="85"/>
      <c r="AH112" s="85"/>
      <c r="AI112" s="85"/>
      <c r="AJ112" s="85"/>
      <c r="AK112" s="85"/>
      <c r="AL112" s="85"/>
      <c r="AM112" s="85"/>
      <c r="AN112" s="85"/>
      <c r="AO112" s="85"/>
      <c r="AP112" s="85"/>
      <c r="AQ112" s="131"/>
      <c r="AR112" s="85"/>
      <c r="AS112" s="131"/>
      <c r="AT112" s="131"/>
      <c r="AU112" s="85"/>
      <c r="AV112" s="88"/>
      <c r="AW112" s="88"/>
      <c r="AX112" s="88"/>
      <c r="AY112" s="88"/>
      <c r="AZ112" s="85"/>
      <c r="BA112" s="85"/>
      <c r="BB112" s="94"/>
      <c r="BC112" s="85"/>
      <c r="BD112" s="155"/>
      <c r="BF112" s="155"/>
      <c r="BG112" s="155"/>
      <c r="BH112" s="156"/>
      <c r="BJ112" s="85"/>
      <c r="BL112" s="85"/>
      <c r="BM112" s="85"/>
    </row>
    <row r="113" spans="1:65" ht="14.25">
      <c r="A113" s="84"/>
      <c r="B113" s="84"/>
      <c r="C113" s="84"/>
      <c r="D113" s="84"/>
      <c r="E113" s="84"/>
      <c r="F113" s="84"/>
      <c r="G113" s="84"/>
      <c r="H113" s="84"/>
      <c r="I113" s="84"/>
      <c r="J113" s="84"/>
      <c r="K113" s="84"/>
      <c r="L113" s="84"/>
      <c r="M113" s="84"/>
      <c r="N113" s="94"/>
      <c r="O113" s="85"/>
      <c r="P113" s="85"/>
      <c r="Q113" s="85"/>
      <c r="R113" s="85"/>
      <c r="S113" s="85"/>
      <c r="T113" s="85"/>
      <c r="U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131"/>
      <c r="AT113" s="131"/>
      <c r="AU113" s="85"/>
      <c r="AV113" s="88"/>
      <c r="AW113" s="88"/>
      <c r="AX113" s="88"/>
      <c r="AY113" s="88"/>
      <c r="AZ113" s="85"/>
      <c r="BA113" s="85"/>
      <c r="BB113" s="94"/>
      <c r="BC113" s="85"/>
      <c r="BE113" s="88"/>
      <c r="BG113" s="157"/>
      <c r="BH113" s="158"/>
      <c r="BI113" s="98"/>
      <c r="BJ113" s="85"/>
      <c r="BK113" s="85"/>
      <c r="BL113" s="85"/>
      <c r="BM113" s="85"/>
    </row>
    <row r="114" spans="1:65" ht="14.25">
      <c r="A114" s="84"/>
      <c r="B114" s="84"/>
      <c r="C114" s="84"/>
      <c r="D114" s="84"/>
      <c r="E114" s="84"/>
      <c r="F114" s="84"/>
      <c r="G114" s="84"/>
      <c r="H114" s="84"/>
      <c r="I114" s="84"/>
      <c r="J114" s="84"/>
      <c r="K114" s="84"/>
      <c r="L114" s="84"/>
      <c r="M114" s="84"/>
      <c r="N114" s="94"/>
      <c r="O114" s="85"/>
      <c r="Q114" s="85"/>
      <c r="R114" s="85"/>
      <c r="S114" s="85"/>
      <c r="T114" s="85"/>
      <c r="U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131"/>
      <c r="AT114" s="131"/>
      <c r="AU114" s="85"/>
      <c r="AV114" s="88"/>
      <c r="AW114" s="88"/>
      <c r="AX114" s="88"/>
      <c r="AY114" s="88"/>
      <c r="AZ114" s="85"/>
      <c r="BA114" s="85"/>
      <c r="BB114" s="94"/>
      <c r="BC114" s="85"/>
      <c r="BE114" s="88"/>
      <c r="BG114" s="157"/>
      <c r="BH114" s="158"/>
      <c r="BI114" s="98"/>
      <c r="BJ114" s="85"/>
      <c r="BK114" s="85"/>
      <c r="BL114" s="85"/>
      <c r="BM114" s="85"/>
    </row>
    <row r="115" spans="1:65" ht="14.25">
      <c r="A115" s="84"/>
      <c r="B115" s="84"/>
      <c r="C115" s="84"/>
      <c r="D115" s="84"/>
      <c r="E115" s="84"/>
      <c r="F115" s="84"/>
      <c r="G115" s="84"/>
      <c r="H115" s="84"/>
      <c r="I115" s="84"/>
      <c r="J115" s="84"/>
      <c r="K115" s="84"/>
      <c r="L115" s="84"/>
      <c r="M115" s="84"/>
      <c r="N115" s="94"/>
      <c r="O115" s="111"/>
      <c r="P115" s="85"/>
      <c r="Q115" s="85"/>
      <c r="R115" s="85"/>
      <c r="S115" s="85"/>
      <c r="T115" s="85"/>
      <c r="U115" s="85"/>
      <c r="W115" s="85"/>
      <c r="X115" s="85"/>
      <c r="Y115" s="85"/>
      <c r="Z115" s="85"/>
      <c r="AA115" s="85"/>
      <c r="AB115" s="131"/>
      <c r="AC115" s="131"/>
      <c r="AD115" s="131"/>
      <c r="AE115" s="131"/>
      <c r="AF115" s="131"/>
      <c r="AG115" s="131"/>
      <c r="AH115" s="131"/>
      <c r="AI115" s="131"/>
      <c r="AJ115" s="131"/>
      <c r="AK115" s="131"/>
      <c r="AL115" s="131"/>
      <c r="AM115" s="131"/>
      <c r="AN115" s="131"/>
      <c r="AO115" s="85"/>
      <c r="AP115" s="85"/>
      <c r="AQ115" s="85"/>
      <c r="AR115" s="85"/>
      <c r="AS115" s="85"/>
      <c r="AT115" s="85"/>
      <c r="AU115" s="85"/>
      <c r="AV115" s="88"/>
      <c r="AW115" s="88"/>
      <c r="AX115" s="88"/>
      <c r="AY115" s="88"/>
      <c r="AZ115" s="85"/>
      <c r="BA115" s="85"/>
      <c r="BB115" s="94"/>
      <c r="BC115" s="85"/>
      <c r="BD115" s="88"/>
      <c r="BE115" s="157"/>
      <c r="BF115" s="88"/>
      <c r="BG115" s="157"/>
      <c r="BH115" s="158"/>
      <c r="BI115" s="98"/>
      <c r="BJ115" s="85"/>
      <c r="BK115" s="85"/>
      <c r="BL115" s="85"/>
      <c r="BM115" s="85"/>
    </row>
    <row r="116" spans="1:65" ht="14.25">
      <c r="A116" s="84"/>
      <c r="B116" s="84"/>
      <c r="C116" s="84"/>
      <c r="D116" s="84"/>
      <c r="E116" s="84"/>
      <c r="F116" s="84"/>
      <c r="G116" s="84"/>
      <c r="H116" s="84"/>
      <c r="I116" s="84"/>
      <c r="J116" s="84"/>
      <c r="K116" s="84"/>
      <c r="L116" s="84"/>
      <c r="M116" s="84"/>
      <c r="N116" s="94"/>
      <c r="O116" s="85"/>
      <c r="P116" s="85"/>
      <c r="Q116" s="85"/>
      <c r="R116" s="85"/>
      <c r="S116" s="126"/>
      <c r="T116" s="85"/>
      <c r="U116" s="126"/>
      <c r="W116" s="85"/>
      <c r="X116" s="85"/>
      <c r="Y116" s="126"/>
      <c r="Z116" s="85"/>
      <c r="AA116" s="126"/>
      <c r="AB116" s="85"/>
      <c r="AC116" s="85"/>
      <c r="AD116" s="85"/>
      <c r="AE116" s="85"/>
      <c r="AF116" s="85"/>
      <c r="AG116" s="85"/>
      <c r="AH116" s="85"/>
      <c r="AI116" s="85"/>
      <c r="AJ116" s="85"/>
      <c r="AK116" s="85"/>
      <c r="AL116" s="85"/>
      <c r="AM116" s="85"/>
      <c r="AN116" s="85"/>
      <c r="AO116" s="85"/>
      <c r="AP116" s="85"/>
      <c r="AQ116" s="85"/>
      <c r="AR116" s="85"/>
      <c r="AS116" s="85"/>
      <c r="AT116" s="85"/>
      <c r="AU116" s="85"/>
      <c r="AV116" s="88"/>
      <c r="AW116" s="88"/>
      <c r="AX116" s="88"/>
      <c r="AY116" s="88"/>
      <c r="AZ116" s="88"/>
      <c r="BA116" s="85"/>
      <c r="BB116" s="94"/>
      <c r="BC116" s="85"/>
      <c r="BD116" s="88"/>
      <c r="BE116" s="157"/>
      <c r="BF116" s="88"/>
      <c r="BG116" s="157"/>
      <c r="BH116" s="158"/>
      <c r="BJ116" s="98"/>
      <c r="BL116" s="159"/>
      <c r="BM116" s="159"/>
    </row>
    <row r="117" spans="1:65" ht="14.25">
      <c r="A117" s="84"/>
      <c r="B117" s="84"/>
      <c r="C117" s="84"/>
      <c r="D117" s="84"/>
      <c r="E117" s="84"/>
      <c r="F117" s="84"/>
      <c r="G117" s="84"/>
      <c r="H117" s="84"/>
      <c r="I117" s="84"/>
      <c r="J117" s="84"/>
      <c r="K117" s="84"/>
      <c r="L117" s="84"/>
      <c r="M117" s="84"/>
      <c r="N117" s="94"/>
      <c r="O117" s="85"/>
      <c r="P117" s="85"/>
      <c r="Q117" s="85"/>
      <c r="R117" s="85"/>
      <c r="S117" s="85"/>
      <c r="T117" s="85"/>
      <c r="U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8"/>
      <c r="AV117" s="88"/>
      <c r="AW117" s="88"/>
      <c r="AX117" s="88"/>
      <c r="AY117" s="88"/>
      <c r="AZ117" s="88"/>
      <c r="BA117" s="85"/>
      <c r="BB117" s="94"/>
      <c r="BC117" s="85"/>
      <c r="BD117" s="88"/>
      <c r="BE117" s="157"/>
      <c r="BF117" s="88"/>
      <c r="BG117" s="157"/>
      <c r="BH117" s="158"/>
      <c r="BJ117" s="98"/>
      <c r="BL117" s="159"/>
      <c r="BM117" s="159"/>
    </row>
    <row r="118" spans="1:65" ht="14.25">
      <c r="A118" s="84"/>
      <c r="B118" s="84"/>
      <c r="C118" s="84"/>
      <c r="D118" s="84"/>
      <c r="E118" s="84"/>
      <c r="F118" s="84"/>
      <c r="G118" s="84"/>
      <c r="H118" s="84"/>
      <c r="I118" s="84"/>
      <c r="J118" s="84"/>
      <c r="K118" s="84"/>
      <c r="L118" s="84"/>
      <c r="M118" s="84"/>
      <c r="N118" s="94"/>
      <c r="O118" s="111"/>
      <c r="P118" s="85"/>
      <c r="Q118" s="85"/>
      <c r="R118" s="85"/>
      <c r="S118" s="85"/>
      <c r="T118" s="85"/>
      <c r="U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8"/>
      <c r="AV118" s="88"/>
      <c r="AW118" s="88"/>
      <c r="AX118" s="88"/>
      <c r="AY118" s="88"/>
      <c r="AZ118" s="88"/>
      <c r="BA118" s="85"/>
      <c r="BB118" s="94"/>
      <c r="BC118" s="85"/>
      <c r="BD118" s="85"/>
      <c r="BE118" s="157"/>
      <c r="BF118" s="157"/>
      <c r="BG118" s="157"/>
      <c r="BH118" s="158"/>
      <c r="BJ118" s="98"/>
      <c r="BK118" s="98"/>
      <c r="BL118" s="159"/>
      <c r="BM118" s="159"/>
    </row>
    <row r="119" spans="1:65" ht="14.25">
      <c r="A119" s="84"/>
      <c r="B119" s="84"/>
      <c r="C119" s="84"/>
      <c r="D119" s="84"/>
      <c r="E119" s="84"/>
      <c r="F119" s="84"/>
      <c r="G119" s="84"/>
      <c r="H119" s="84"/>
      <c r="I119" s="84"/>
      <c r="J119" s="84"/>
      <c r="K119" s="84"/>
      <c r="L119" s="84"/>
      <c r="M119" s="84"/>
      <c r="N119" s="94"/>
      <c r="O119" s="111"/>
      <c r="P119" s="85"/>
      <c r="Q119" s="85"/>
      <c r="R119" s="85"/>
      <c r="S119" s="85"/>
      <c r="T119" s="85"/>
      <c r="U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8"/>
      <c r="AV119" s="88"/>
      <c r="AW119" s="88"/>
      <c r="AX119" s="88"/>
      <c r="AY119" s="88"/>
      <c r="AZ119" s="88"/>
      <c r="BA119" s="85"/>
      <c r="BB119" s="94"/>
      <c r="BC119" s="85"/>
      <c r="BD119" s="85"/>
      <c r="BE119" s="157"/>
      <c r="BF119" s="157"/>
      <c r="BG119" s="157"/>
      <c r="BH119" s="158"/>
      <c r="BJ119" s="98"/>
      <c r="BK119" s="98"/>
      <c r="BL119" s="159"/>
      <c r="BM119" s="159"/>
    </row>
    <row r="120" spans="1:65" ht="14.25">
      <c r="A120" s="84"/>
      <c r="B120" s="84"/>
      <c r="C120" s="84"/>
      <c r="D120" s="84"/>
      <c r="E120" s="84"/>
      <c r="F120" s="84"/>
      <c r="G120" s="84"/>
      <c r="H120" s="84"/>
      <c r="I120" s="84"/>
      <c r="J120" s="84"/>
      <c r="K120" s="84"/>
      <c r="L120" s="84"/>
      <c r="M120" s="84"/>
      <c r="N120" s="94"/>
      <c r="O120" s="111"/>
      <c r="P120" s="85"/>
      <c r="Q120" s="85"/>
      <c r="R120" s="85"/>
      <c r="S120" s="85"/>
      <c r="T120" s="85"/>
      <c r="U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8"/>
      <c r="AV120" s="88"/>
      <c r="AW120" s="88"/>
      <c r="AX120" s="88"/>
      <c r="AY120" s="88"/>
      <c r="AZ120" s="88"/>
      <c r="BA120" s="85"/>
      <c r="BB120" s="94"/>
      <c r="BC120" s="85"/>
      <c r="BE120" s="157"/>
      <c r="BG120" s="157"/>
      <c r="BH120" s="158"/>
      <c r="BJ120" s="98"/>
      <c r="BL120" s="159"/>
      <c r="BM120" s="159"/>
    </row>
    <row r="121" spans="1:65" ht="14.25">
      <c r="A121" s="84"/>
      <c r="B121" s="84"/>
      <c r="C121" s="84"/>
      <c r="D121" s="84"/>
      <c r="E121" s="84"/>
      <c r="F121" s="84"/>
      <c r="G121" s="84"/>
      <c r="H121" s="84"/>
      <c r="I121" s="84"/>
      <c r="J121" s="84"/>
      <c r="K121" s="84"/>
      <c r="L121" s="84"/>
      <c r="M121" s="84"/>
      <c r="N121" s="94"/>
      <c r="P121" s="85"/>
      <c r="Q121" s="85"/>
      <c r="R121" s="85"/>
      <c r="S121" s="85"/>
      <c r="T121" s="85"/>
      <c r="U121" s="126"/>
      <c r="W121" s="85"/>
      <c r="X121" s="85"/>
      <c r="Y121" s="85"/>
      <c r="Z121" s="85"/>
      <c r="AA121" s="126"/>
      <c r="AB121" s="85"/>
      <c r="AC121" s="85"/>
      <c r="AD121" s="85"/>
      <c r="AE121" s="85"/>
      <c r="AF121" s="85"/>
      <c r="AG121" s="85"/>
      <c r="AH121" s="85"/>
      <c r="AI121" s="85"/>
      <c r="AJ121" s="85"/>
      <c r="AK121" s="85"/>
      <c r="AL121" s="85"/>
      <c r="AM121" s="85"/>
      <c r="AN121" s="85"/>
      <c r="AO121" s="85"/>
      <c r="AP121" s="85"/>
      <c r="AQ121" s="85"/>
      <c r="AR121" s="85"/>
      <c r="AS121" s="85"/>
      <c r="AT121" s="85"/>
      <c r="AU121" s="88"/>
      <c r="AV121" s="85"/>
      <c r="AW121" s="85"/>
      <c r="AX121" s="85"/>
      <c r="AY121" s="85"/>
      <c r="AZ121" s="85"/>
      <c r="BA121" s="85"/>
      <c r="BB121" s="94"/>
      <c r="BC121" s="85"/>
      <c r="BD121" s="88"/>
      <c r="BE121" s="157"/>
      <c r="BF121" s="88"/>
      <c r="BG121" s="157"/>
      <c r="BH121" s="158"/>
      <c r="BJ121" s="98"/>
      <c r="BL121" s="159"/>
      <c r="BM121" s="159"/>
    </row>
    <row r="122" spans="1:65" ht="15" thickBot="1">
      <c r="A122" s="84"/>
      <c r="B122" s="84"/>
      <c r="C122" s="84"/>
      <c r="D122" s="84"/>
      <c r="E122" s="84"/>
      <c r="F122" s="84"/>
      <c r="G122" s="84"/>
      <c r="H122" s="84"/>
      <c r="I122" s="84"/>
      <c r="J122" s="84"/>
      <c r="K122" s="84"/>
      <c r="L122" s="84"/>
      <c r="M122" s="84"/>
      <c r="N122" s="94"/>
      <c r="O122" s="85"/>
      <c r="P122" s="85"/>
      <c r="Q122" s="85"/>
      <c r="R122" s="85"/>
      <c r="S122" s="85"/>
      <c r="T122" s="85"/>
      <c r="U122" s="116"/>
      <c r="W122" s="85"/>
      <c r="X122" s="85"/>
      <c r="Y122" s="85"/>
      <c r="Z122" s="85"/>
      <c r="AA122" s="116"/>
      <c r="AB122" s="85"/>
      <c r="AC122" s="85"/>
      <c r="AD122" s="85"/>
      <c r="AE122" s="85"/>
      <c r="AF122" s="85"/>
      <c r="AG122" s="85"/>
      <c r="AH122" s="85"/>
      <c r="AI122" s="85"/>
      <c r="AJ122" s="85"/>
      <c r="AK122" s="85"/>
      <c r="AL122" s="85"/>
      <c r="AM122" s="85"/>
      <c r="AN122" s="85"/>
      <c r="AO122" s="85"/>
      <c r="AP122" s="85"/>
      <c r="AQ122" s="85"/>
      <c r="AR122" s="85"/>
      <c r="AS122" s="85"/>
      <c r="AT122" s="85"/>
      <c r="AU122" s="88"/>
      <c r="AV122" s="85"/>
      <c r="AW122" s="85"/>
      <c r="AX122" s="85"/>
      <c r="AY122" s="85"/>
      <c r="AZ122" s="85"/>
      <c r="BA122" s="85"/>
      <c r="BB122" s="94"/>
      <c r="BC122" s="85"/>
      <c r="BD122" s="88"/>
      <c r="BE122" s="157"/>
      <c r="BF122" s="85"/>
      <c r="BG122" s="157"/>
      <c r="BH122" s="158"/>
      <c r="BJ122" s="98"/>
      <c r="BK122" s="98"/>
      <c r="BL122" s="159"/>
      <c r="BM122" s="159"/>
    </row>
    <row r="123" spans="1:65" ht="15.75" thickBot="1" thickTop="1">
      <c r="A123" s="84"/>
      <c r="B123" s="84"/>
      <c r="C123" s="84"/>
      <c r="D123" s="84"/>
      <c r="E123" s="84"/>
      <c r="F123" s="84"/>
      <c r="G123" s="84"/>
      <c r="H123" s="84"/>
      <c r="I123" s="84"/>
      <c r="J123" s="84"/>
      <c r="K123" s="84"/>
      <c r="L123" s="84"/>
      <c r="M123" s="84"/>
      <c r="N123" s="94"/>
      <c r="P123" s="85"/>
      <c r="Q123" s="85"/>
      <c r="R123" s="85"/>
      <c r="S123" s="85"/>
      <c r="T123" s="85"/>
      <c r="U123" s="85"/>
      <c r="W123" s="85"/>
      <c r="X123" s="85"/>
      <c r="Y123" s="85"/>
      <c r="Z123" s="85"/>
      <c r="AA123" s="109"/>
      <c r="AB123" s="85"/>
      <c r="AC123" s="85"/>
      <c r="AD123" s="85"/>
      <c r="AE123" s="85"/>
      <c r="AF123" s="85"/>
      <c r="AG123" s="85"/>
      <c r="AH123" s="85"/>
      <c r="AI123" s="85"/>
      <c r="AJ123" s="85"/>
      <c r="AK123" s="85"/>
      <c r="AL123" s="85"/>
      <c r="AM123" s="85"/>
      <c r="AN123" s="85"/>
      <c r="AO123" s="85"/>
      <c r="AP123" s="85"/>
      <c r="AQ123" s="85"/>
      <c r="AR123" s="85"/>
      <c r="AS123" s="85"/>
      <c r="AT123" s="85"/>
      <c r="AU123" s="88"/>
      <c r="AV123" s="85"/>
      <c r="AW123" s="85"/>
      <c r="AX123" s="85"/>
      <c r="AY123" s="85"/>
      <c r="AZ123" s="85"/>
      <c r="BA123" s="85"/>
      <c r="BB123" s="94"/>
      <c r="BC123" s="85"/>
      <c r="BD123" s="88"/>
      <c r="BE123" s="157"/>
      <c r="BF123" s="88"/>
      <c r="BG123" s="157"/>
      <c r="BH123" s="158"/>
      <c r="BJ123" s="98"/>
      <c r="BK123" s="98"/>
      <c r="BL123" s="159"/>
      <c r="BM123" s="159"/>
    </row>
    <row r="124" spans="1:65" ht="14.25">
      <c r="A124" s="160"/>
      <c r="B124" s="139"/>
      <c r="C124" s="139"/>
      <c r="D124" s="139"/>
      <c r="E124" s="139"/>
      <c r="F124" s="139"/>
      <c r="G124" s="139"/>
      <c r="H124" s="139"/>
      <c r="I124" s="139"/>
      <c r="J124" s="139"/>
      <c r="K124" s="139"/>
      <c r="L124" s="139"/>
      <c r="M124" s="84"/>
      <c r="N124" s="94"/>
      <c r="O124" s="85"/>
      <c r="P124" s="85"/>
      <c r="Q124" s="85"/>
      <c r="R124" s="85"/>
      <c r="S124" s="85"/>
      <c r="T124" s="85"/>
      <c r="U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8"/>
      <c r="AV124" s="85"/>
      <c r="AW124" s="85"/>
      <c r="AX124" s="85"/>
      <c r="AY124" s="85"/>
      <c r="AZ124" s="85"/>
      <c r="BA124" s="85"/>
      <c r="BB124" s="94"/>
      <c r="BC124" s="85"/>
      <c r="BD124" s="88"/>
      <c r="BE124" s="157"/>
      <c r="BF124" s="104"/>
      <c r="BG124" s="157"/>
      <c r="BH124" s="158"/>
      <c r="BI124" s="85"/>
      <c r="BJ124" s="98"/>
      <c r="BL124" s="159"/>
      <c r="BM124" s="159"/>
    </row>
    <row r="125" spans="13:105" ht="15" thickBot="1">
      <c r="M125" s="159"/>
      <c r="N125" s="162"/>
      <c r="O125" s="135"/>
      <c r="P125" s="135"/>
      <c r="Q125" s="135"/>
      <c r="R125" s="135"/>
      <c r="S125" s="135"/>
      <c r="T125" s="135"/>
      <c r="U125" s="135"/>
      <c r="V125" s="135"/>
      <c r="W125" s="135"/>
      <c r="X125" s="135"/>
      <c r="Y125" s="135"/>
      <c r="Z125" s="135"/>
      <c r="AA125" s="135"/>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34"/>
      <c r="BC125" s="135"/>
      <c r="BD125" s="135"/>
      <c r="BE125" s="164"/>
      <c r="BF125" s="164"/>
      <c r="BG125" s="164"/>
      <c r="BH125" s="165"/>
      <c r="BI125" s="159"/>
      <c r="BJ125" s="159"/>
      <c r="BL125" s="159"/>
      <c r="BM125" s="159"/>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row>
    <row r="126" spans="13:105" ht="14.25">
      <c r="M126" s="159"/>
      <c r="N126" s="159"/>
      <c r="O126" s="159"/>
      <c r="P126" s="159"/>
      <c r="Q126" s="159"/>
      <c r="R126" s="159"/>
      <c r="S126" s="159"/>
      <c r="T126" s="159"/>
      <c r="U126" s="167"/>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85"/>
      <c r="BC126" s="85"/>
      <c r="BD126" s="85"/>
      <c r="BE126" s="168"/>
      <c r="BF126" s="85"/>
      <c r="BG126" s="168"/>
      <c r="BH126" s="159"/>
      <c r="BI126" s="159"/>
      <c r="BJ126" s="159"/>
      <c r="BK126" s="159"/>
      <c r="BL126" s="159"/>
      <c r="BM126" s="159"/>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row>
    <row r="127" spans="13:105" ht="14.25">
      <c r="M127" s="159"/>
      <c r="N127" s="159"/>
      <c r="O127" s="159"/>
      <c r="P127" s="159"/>
      <c r="Q127" s="159"/>
      <c r="R127" s="159"/>
      <c r="S127" s="159"/>
      <c r="T127" s="159"/>
      <c r="U127" s="167"/>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85"/>
      <c r="BE127" s="168"/>
      <c r="BF127" s="169"/>
      <c r="BG127" s="168"/>
      <c r="BH127" s="159"/>
      <c r="BI127" s="85"/>
      <c r="BJ127" s="159"/>
      <c r="BK127" s="159"/>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row>
    <row r="128" spans="13:105" ht="14.25">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85"/>
      <c r="BE128" s="85"/>
      <c r="BF128" s="85"/>
      <c r="BH128" s="85"/>
      <c r="BI128" s="159"/>
      <c r="BJ128" s="159"/>
      <c r="BK128" s="159"/>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row>
    <row r="129" spans="13:105" ht="14.25">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row>
    <row r="130" spans="13:105" ht="14.25">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row>
    <row r="131" spans="13:105" ht="14.25">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row>
    <row r="132" spans="13:105" ht="14.25">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row>
    <row r="133" spans="13:105" ht="14.25">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row>
    <row r="134" spans="13:105" ht="14.25">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row>
    <row r="135" spans="13:105" ht="14.25">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row>
    <row r="136" spans="13:105" ht="14.25">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row>
    <row r="137" spans="13:105" ht="14.25">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row>
    <row r="138" spans="13:105" ht="14.25">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row>
    <row r="139" spans="13:105" ht="14.25">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row>
    <row r="140" spans="13:105" ht="14.25">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6"/>
      <c r="CW140" s="166"/>
      <c r="CX140" s="166"/>
      <c r="CY140" s="166"/>
      <c r="CZ140" s="166"/>
      <c r="DA140" s="166"/>
    </row>
    <row r="141" spans="13:105" ht="14.25">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c r="CO141" s="166"/>
      <c r="CP141" s="166"/>
      <c r="CQ141" s="166"/>
      <c r="CR141" s="166"/>
      <c r="CS141" s="166"/>
      <c r="CT141" s="166"/>
      <c r="CU141" s="166"/>
      <c r="CV141" s="166"/>
      <c r="CW141" s="166"/>
      <c r="CX141" s="166"/>
      <c r="CY141" s="166"/>
      <c r="CZ141" s="166"/>
      <c r="DA141" s="166"/>
    </row>
    <row r="142" spans="13:105" ht="14.25">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c r="CO142" s="166"/>
      <c r="CP142" s="166"/>
      <c r="CQ142" s="166"/>
      <c r="CR142" s="166"/>
      <c r="CS142" s="166"/>
      <c r="CT142" s="166"/>
      <c r="CU142" s="166"/>
      <c r="CV142" s="166"/>
      <c r="CW142" s="166"/>
      <c r="CX142" s="166"/>
      <c r="CY142" s="166"/>
      <c r="CZ142" s="166"/>
      <c r="DA142" s="166"/>
    </row>
    <row r="143" spans="13:105" ht="14.25">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c r="CO143" s="166"/>
      <c r="CP143" s="166"/>
      <c r="CQ143" s="166"/>
      <c r="CR143" s="166"/>
      <c r="CS143" s="166"/>
      <c r="CT143" s="166"/>
      <c r="CU143" s="166"/>
      <c r="CV143" s="166"/>
      <c r="CW143" s="166"/>
      <c r="CX143" s="166"/>
      <c r="CY143" s="166"/>
      <c r="CZ143" s="166"/>
      <c r="DA143" s="166"/>
    </row>
    <row r="144" spans="13:105" ht="14.25">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row>
    <row r="145" spans="13:105" ht="14.25">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row>
    <row r="146" spans="13:105" ht="14.25">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row>
    <row r="147" spans="13:105" ht="14.25">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row>
    <row r="148" spans="13:105" ht="14.25">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row>
    <row r="149" spans="13:105" ht="14.25">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row>
    <row r="150" spans="13:105" ht="14.25">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row>
    <row r="151" spans="13:105" ht="14.25">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row>
    <row r="152" spans="13:105" ht="14.25">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row>
    <row r="153" spans="13:105" ht="14.25">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row>
    <row r="154" spans="13:105" ht="14.25">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row>
    <row r="155" spans="13:105" ht="14.25">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row>
    <row r="156" spans="13:105" ht="14.25">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row>
    <row r="157" spans="13:105" ht="14.25">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row>
    <row r="158" spans="13:105" ht="14.25">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row>
    <row r="159" spans="13:105" ht="14.25">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row>
    <row r="160" spans="13:105" ht="14.25">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row>
    <row r="161" spans="13:105" ht="14.25">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row>
    <row r="162" spans="13:105" ht="14.25">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row>
    <row r="163" spans="13:105" ht="14.25">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row>
    <row r="164" spans="13:105" ht="14.25">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row>
    <row r="165" spans="13:105" ht="14.25">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row>
    <row r="166" spans="13:105" ht="14.25">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row>
    <row r="167" spans="13:105" ht="14.25">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row>
    <row r="168" spans="13:105" ht="14.25">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row>
    <row r="169" spans="13:105" ht="14.25">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row>
    <row r="170" spans="13:105" ht="14.25">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row>
    <row r="171" spans="13:105" ht="14.25">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row>
    <row r="172" spans="13:105" ht="14.25">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row>
    <row r="173" spans="13:105" ht="14.25">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row>
    <row r="174" spans="13:105" ht="14.25">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row>
    <row r="175" spans="13:105" ht="14.25">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row>
    <row r="176" spans="13:105" ht="14.25">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row>
    <row r="177" spans="13:105" ht="14.25">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row>
    <row r="178" spans="13:105" ht="14.25">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row>
    <row r="179" spans="13:105" ht="14.25">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row>
    <row r="180" spans="13:105" ht="14.25">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row>
    <row r="181" spans="13:105" ht="14.25">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row>
    <row r="182" spans="13:105" ht="14.25">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row>
    <row r="183" spans="13:105" ht="14.25">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c r="CF183" s="166"/>
      <c r="CG183" s="166"/>
      <c r="CH183" s="166"/>
      <c r="CI183" s="166"/>
      <c r="CJ183" s="166"/>
      <c r="CK183" s="166"/>
      <c r="CL183" s="166"/>
      <c r="CM183" s="166"/>
      <c r="CN183" s="166"/>
      <c r="CO183" s="166"/>
      <c r="CP183" s="166"/>
      <c r="CQ183" s="166"/>
      <c r="CR183" s="166"/>
      <c r="CS183" s="166"/>
      <c r="CT183" s="166"/>
      <c r="CU183" s="166"/>
      <c r="CV183" s="166"/>
      <c r="CW183" s="166"/>
      <c r="CX183" s="166"/>
      <c r="CY183" s="166"/>
      <c r="CZ183" s="166"/>
      <c r="DA183" s="166"/>
    </row>
    <row r="184" spans="13:105" ht="14.25">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c r="CF184" s="166"/>
      <c r="CG184" s="166"/>
      <c r="CH184" s="166"/>
      <c r="CI184" s="166"/>
      <c r="CJ184" s="166"/>
      <c r="CK184" s="166"/>
      <c r="CL184" s="166"/>
      <c r="CM184" s="166"/>
      <c r="CN184" s="166"/>
      <c r="CO184" s="166"/>
      <c r="CP184" s="166"/>
      <c r="CQ184" s="166"/>
      <c r="CR184" s="166"/>
      <c r="CS184" s="166"/>
      <c r="CT184" s="166"/>
      <c r="CU184" s="166"/>
      <c r="CV184" s="166"/>
      <c r="CW184" s="166"/>
      <c r="CX184" s="166"/>
      <c r="CY184" s="166"/>
      <c r="CZ184" s="166"/>
      <c r="DA184" s="166"/>
    </row>
    <row r="185" spans="13:105" ht="14.25">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row>
    <row r="186" spans="13:105" ht="14.25">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row>
    <row r="187" spans="13:105" ht="14.25">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c r="CF187" s="166"/>
      <c r="CG187" s="166"/>
      <c r="CH187" s="166"/>
      <c r="CI187" s="166"/>
      <c r="CJ187" s="166"/>
      <c r="CK187" s="166"/>
      <c r="CL187" s="166"/>
      <c r="CM187" s="166"/>
      <c r="CN187" s="166"/>
      <c r="CO187" s="166"/>
      <c r="CP187" s="166"/>
      <c r="CQ187" s="166"/>
      <c r="CR187" s="166"/>
      <c r="CS187" s="166"/>
      <c r="CT187" s="166"/>
      <c r="CU187" s="166"/>
      <c r="CV187" s="166"/>
      <c r="CW187" s="166"/>
      <c r="CX187" s="166"/>
      <c r="CY187" s="166"/>
      <c r="CZ187" s="166"/>
      <c r="DA187" s="166"/>
    </row>
    <row r="188" spans="13:105" ht="14.25">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row>
    <row r="189" spans="13:105" ht="14.25">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row>
    <row r="190" spans="13:105" ht="14.25">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row>
    <row r="191" spans="13:105" ht="14.25">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c r="CF191" s="166"/>
      <c r="CG191" s="166"/>
      <c r="CH191" s="166"/>
      <c r="CI191" s="166"/>
      <c r="CJ191" s="166"/>
      <c r="CK191" s="166"/>
      <c r="CL191" s="166"/>
      <c r="CM191" s="166"/>
      <c r="CN191" s="166"/>
      <c r="CO191" s="166"/>
      <c r="CP191" s="166"/>
      <c r="CQ191" s="166"/>
      <c r="CR191" s="166"/>
      <c r="CS191" s="166"/>
      <c r="CT191" s="166"/>
      <c r="CU191" s="166"/>
      <c r="CV191" s="166"/>
      <c r="CW191" s="166"/>
      <c r="CX191" s="166"/>
      <c r="CY191" s="166"/>
      <c r="CZ191" s="166"/>
      <c r="DA191" s="166"/>
    </row>
    <row r="192" spans="13:105" ht="14.25">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c r="CF192" s="166"/>
      <c r="CG192" s="166"/>
      <c r="CH192" s="166"/>
      <c r="CI192" s="166"/>
      <c r="CJ192" s="166"/>
      <c r="CK192" s="166"/>
      <c r="CL192" s="166"/>
      <c r="CM192" s="166"/>
      <c r="CN192" s="166"/>
      <c r="CO192" s="166"/>
      <c r="CP192" s="166"/>
      <c r="CQ192" s="166"/>
      <c r="CR192" s="166"/>
      <c r="CS192" s="166"/>
      <c r="CT192" s="166"/>
      <c r="CU192" s="166"/>
      <c r="CV192" s="166"/>
      <c r="CW192" s="166"/>
      <c r="CX192" s="166"/>
      <c r="CY192" s="166"/>
      <c r="CZ192" s="166"/>
      <c r="DA192" s="166"/>
    </row>
    <row r="193" spans="13:105" ht="14.25">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row>
    <row r="194" spans="13:105" ht="14.25">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row>
    <row r="195" spans="13:105" ht="14.25">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c r="CF195" s="166"/>
      <c r="CG195" s="166"/>
      <c r="CH195" s="166"/>
      <c r="CI195" s="166"/>
      <c r="CJ195" s="166"/>
      <c r="CK195" s="166"/>
      <c r="CL195" s="166"/>
      <c r="CM195" s="166"/>
      <c r="CN195" s="166"/>
      <c r="CO195" s="166"/>
      <c r="CP195" s="166"/>
      <c r="CQ195" s="166"/>
      <c r="CR195" s="166"/>
      <c r="CS195" s="166"/>
      <c r="CT195" s="166"/>
      <c r="CU195" s="166"/>
      <c r="CV195" s="166"/>
      <c r="CW195" s="166"/>
      <c r="CX195" s="166"/>
      <c r="CY195" s="166"/>
      <c r="CZ195" s="166"/>
      <c r="DA195" s="166"/>
    </row>
    <row r="196" spans="13:105" ht="14.25">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c r="CF196" s="166"/>
      <c r="CG196" s="166"/>
      <c r="CH196" s="166"/>
      <c r="CI196" s="166"/>
      <c r="CJ196" s="166"/>
      <c r="CK196" s="166"/>
      <c r="CL196" s="166"/>
      <c r="CM196" s="166"/>
      <c r="CN196" s="166"/>
      <c r="CO196" s="166"/>
      <c r="CP196" s="166"/>
      <c r="CQ196" s="166"/>
      <c r="CR196" s="166"/>
      <c r="CS196" s="166"/>
      <c r="CT196" s="166"/>
      <c r="CU196" s="166"/>
      <c r="CV196" s="166"/>
      <c r="CW196" s="166"/>
      <c r="CX196" s="166"/>
      <c r="CY196" s="166"/>
      <c r="CZ196" s="166"/>
      <c r="DA196" s="166"/>
    </row>
    <row r="197" spans="13:105" ht="14.25">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row>
    <row r="198" spans="13:105" ht="14.25">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row>
    <row r="199" spans="13:105" ht="14.25">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c r="CF199" s="166"/>
      <c r="CG199" s="166"/>
      <c r="CH199" s="166"/>
      <c r="CI199" s="166"/>
      <c r="CJ199" s="166"/>
      <c r="CK199" s="166"/>
      <c r="CL199" s="166"/>
      <c r="CM199" s="166"/>
      <c r="CN199" s="166"/>
      <c r="CO199" s="166"/>
      <c r="CP199" s="166"/>
      <c r="CQ199" s="166"/>
      <c r="CR199" s="166"/>
      <c r="CS199" s="166"/>
      <c r="CT199" s="166"/>
      <c r="CU199" s="166"/>
      <c r="CV199" s="166"/>
      <c r="CW199" s="166"/>
      <c r="CX199" s="166"/>
      <c r="CY199" s="166"/>
      <c r="CZ199" s="166"/>
      <c r="DA199" s="166"/>
    </row>
    <row r="200" spans="13:105" ht="14.25">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c r="CF200" s="166"/>
      <c r="CG200" s="166"/>
      <c r="CH200" s="166"/>
      <c r="CI200" s="166"/>
      <c r="CJ200" s="166"/>
      <c r="CK200" s="166"/>
      <c r="CL200" s="166"/>
      <c r="CM200" s="166"/>
      <c r="CN200" s="166"/>
      <c r="CO200" s="166"/>
      <c r="CP200" s="166"/>
      <c r="CQ200" s="166"/>
      <c r="CR200" s="166"/>
      <c r="CS200" s="166"/>
      <c r="CT200" s="166"/>
      <c r="CU200" s="166"/>
      <c r="CV200" s="166"/>
      <c r="CW200" s="166"/>
      <c r="CX200" s="166"/>
      <c r="CY200" s="166"/>
      <c r="CZ200" s="166"/>
      <c r="DA200" s="166"/>
    </row>
    <row r="201" spans="13:105" ht="14.25">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row>
    <row r="202" spans="13:105" ht="14.25">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row>
    <row r="203" spans="13:105" ht="14.25">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c r="CF203" s="166"/>
      <c r="CG203" s="166"/>
      <c r="CH203" s="166"/>
      <c r="CI203" s="166"/>
      <c r="CJ203" s="166"/>
      <c r="CK203" s="166"/>
      <c r="CL203" s="166"/>
      <c r="CM203" s="166"/>
      <c r="CN203" s="166"/>
      <c r="CO203" s="166"/>
      <c r="CP203" s="166"/>
      <c r="CQ203" s="166"/>
      <c r="CR203" s="166"/>
      <c r="CS203" s="166"/>
      <c r="CT203" s="166"/>
      <c r="CU203" s="166"/>
      <c r="CV203" s="166"/>
      <c r="CW203" s="166"/>
      <c r="CX203" s="166"/>
      <c r="CY203" s="166"/>
      <c r="CZ203" s="166"/>
      <c r="DA203" s="166"/>
    </row>
    <row r="204" spans="13:105" ht="14.25">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c r="CF204" s="166"/>
      <c r="CG204" s="166"/>
      <c r="CH204" s="166"/>
      <c r="CI204" s="166"/>
      <c r="CJ204" s="166"/>
      <c r="CK204" s="166"/>
      <c r="CL204" s="166"/>
      <c r="CM204" s="166"/>
      <c r="CN204" s="166"/>
      <c r="CO204" s="166"/>
      <c r="CP204" s="166"/>
      <c r="CQ204" s="166"/>
      <c r="CR204" s="166"/>
      <c r="CS204" s="166"/>
      <c r="CT204" s="166"/>
      <c r="CU204" s="166"/>
      <c r="CV204" s="166"/>
      <c r="CW204" s="166"/>
      <c r="CX204" s="166"/>
      <c r="CY204" s="166"/>
      <c r="CZ204" s="166"/>
      <c r="DA204" s="166"/>
    </row>
    <row r="205" spans="13:105" ht="14.25">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c r="CF205" s="166"/>
      <c r="CG205" s="166"/>
      <c r="CH205" s="166"/>
      <c r="CI205" s="166"/>
      <c r="CJ205" s="166"/>
      <c r="CK205" s="166"/>
      <c r="CL205" s="166"/>
      <c r="CM205" s="166"/>
      <c r="CN205" s="166"/>
      <c r="CO205" s="166"/>
      <c r="CP205" s="166"/>
      <c r="CQ205" s="166"/>
      <c r="CR205" s="166"/>
      <c r="CS205" s="166"/>
      <c r="CT205" s="166"/>
      <c r="CU205" s="166"/>
      <c r="CV205" s="166"/>
      <c r="CW205" s="166"/>
      <c r="CX205" s="166"/>
      <c r="CY205" s="166"/>
      <c r="CZ205" s="166"/>
      <c r="DA205" s="166"/>
    </row>
    <row r="206" spans="13:105" ht="14.25">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c r="CF206" s="166"/>
      <c r="CG206" s="166"/>
      <c r="CH206" s="166"/>
      <c r="CI206" s="166"/>
      <c r="CJ206" s="166"/>
      <c r="CK206" s="166"/>
      <c r="CL206" s="166"/>
      <c r="CM206" s="166"/>
      <c r="CN206" s="166"/>
      <c r="CO206" s="166"/>
      <c r="CP206" s="166"/>
      <c r="CQ206" s="166"/>
      <c r="CR206" s="166"/>
      <c r="CS206" s="166"/>
      <c r="CT206" s="166"/>
      <c r="CU206" s="166"/>
      <c r="CV206" s="166"/>
      <c r="CW206" s="166"/>
      <c r="CX206" s="166"/>
      <c r="CY206" s="166"/>
      <c r="CZ206" s="166"/>
      <c r="DA206" s="166"/>
    </row>
    <row r="207" spans="13:105" ht="14.25">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c r="CF207" s="166"/>
      <c r="CG207" s="166"/>
      <c r="CH207" s="166"/>
      <c r="CI207" s="166"/>
      <c r="CJ207" s="166"/>
      <c r="CK207" s="166"/>
      <c r="CL207" s="166"/>
      <c r="CM207" s="166"/>
      <c r="CN207" s="166"/>
      <c r="CO207" s="166"/>
      <c r="CP207" s="166"/>
      <c r="CQ207" s="166"/>
      <c r="CR207" s="166"/>
      <c r="CS207" s="166"/>
      <c r="CT207" s="166"/>
      <c r="CU207" s="166"/>
      <c r="CV207" s="166"/>
      <c r="CW207" s="166"/>
      <c r="CX207" s="166"/>
      <c r="CY207" s="166"/>
      <c r="CZ207" s="166"/>
      <c r="DA207" s="166"/>
    </row>
    <row r="208" spans="13:105" ht="14.25">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c r="CF208" s="166"/>
      <c r="CG208" s="166"/>
      <c r="CH208" s="166"/>
      <c r="CI208" s="166"/>
      <c r="CJ208" s="166"/>
      <c r="CK208" s="166"/>
      <c r="CL208" s="166"/>
      <c r="CM208" s="166"/>
      <c r="CN208" s="166"/>
      <c r="CO208" s="166"/>
      <c r="CP208" s="166"/>
      <c r="CQ208" s="166"/>
      <c r="CR208" s="166"/>
      <c r="CS208" s="166"/>
      <c r="CT208" s="166"/>
      <c r="CU208" s="166"/>
      <c r="CV208" s="166"/>
      <c r="CW208" s="166"/>
      <c r="CX208" s="166"/>
      <c r="CY208" s="166"/>
      <c r="CZ208" s="166"/>
      <c r="DA208" s="166"/>
    </row>
    <row r="209" spans="13:105" ht="14.25">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c r="CF209" s="166"/>
      <c r="CG209" s="166"/>
      <c r="CH209" s="166"/>
      <c r="CI209" s="166"/>
      <c r="CJ209" s="166"/>
      <c r="CK209" s="166"/>
      <c r="CL209" s="166"/>
      <c r="CM209" s="166"/>
      <c r="CN209" s="166"/>
      <c r="CO209" s="166"/>
      <c r="CP209" s="166"/>
      <c r="CQ209" s="166"/>
      <c r="CR209" s="166"/>
      <c r="CS209" s="166"/>
      <c r="CT209" s="166"/>
      <c r="CU209" s="166"/>
      <c r="CV209" s="166"/>
      <c r="CW209" s="166"/>
      <c r="CX209" s="166"/>
      <c r="CY209" s="166"/>
      <c r="CZ209" s="166"/>
      <c r="DA209" s="166"/>
    </row>
    <row r="210" spans="13:105" ht="14.25">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c r="CF210" s="166"/>
      <c r="CG210" s="166"/>
      <c r="CH210" s="166"/>
      <c r="CI210" s="166"/>
      <c r="CJ210" s="166"/>
      <c r="CK210" s="166"/>
      <c r="CL210" s="166"/>
      <c r="CM210" s="166"/>
      <c r="CN210" s="166"/>
      <c r="CO210" s="166"/>
      <c r="CP210" s="166"/>
      <c r="CQ210" s="166"/>
      <c r="CR210" s="166"/>
      <c r="CS210" s="166"/>
      <c r="CT210" s="166"/>
      <c r="CU210" s="166"/>
      <c r="CV210" s="166"/>
      <c r="CW210" s="166"/>
      <c r="CX210" s="166"/>
      <c r="CY210" s="166"/>
      <c r="CZ210" s="166"/>
      <c r="DA210" s="166"/>
    </row>
    <row r="211" spans="13:105" ht="14.25">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c r="CF211" s="166"/>
      <c r="CG211" s="166"/>
      <c r="CH211" s="166"/>
      <c r="CI211" s="166"/>
      <c r="CJ211" s="166"/>
      <c r="CK211" s="166"/>
      <c r="CL211" s="166"/>
      <c r="CM211" s="166"/>
      <c r="CN211" s="166"/>
      <c r="CO211" s="166"/>
      <c r="CP211" s="166"/>
      <c r="CQ211" s="166"/>
      <c r="CR211" s="166"/>
      <c r="CS211" s="166"/>
      <c r="CT211" s="166"/>
      <c r="CU211" s="166"/>
      <c r="CV211" s="166"/>
      <c r="CW211" s="166"/>
      <c r="CX211" s="166"/>
      <c r="CY211" s="166"/>
      <c r="CZ211" s="166"/>
      <c r="DA211" s="166"/>
    </row>
    <row r="212" spans="13:105" ht="14.25">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c r="CF212" s="166"/>
      <c r="CG212" s="166"/>
      <c r="CH212" s="166"/>
      <c r="CI212" s="166"/>
      <c r="CJ212" s="166"/>
      <c r="CK212" s="166"/>
      <c r="CL212" s="166"/>
      <c r="CM212" s="166"/>
      <c r="CN212" s="166"/>
      <c r="CO212" s="166"/>
      <c r="CP212" s="166"/>
      <c r="CQ212" s="166"/>
      <c r="CR212" s="166"/>
      <c r="CS212" s="166"/>
      <c r="CT212" s="166"/>
      <c r="CU212" s="166"/>
      <c r="CV212" s="166"/>
      <c r="CW212" s="166"/>
      <c r="CX212" s="166"/>
      <c r="CY212" s="166"/>
      <c r="CZ212" s="166"/>
      <c r="DA212" s="166"/>
    </row>
    <row r="213" spans="13:105" ht="14.25">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c r="CF213" s="166"/>
      <c r="CG213" s="166"/>
      <c r="CH213" s="166"/>
      <c r="CI213" s="166"/>
      <c r="CJ213" s="166"/>
      <c r="CK213" s="166"/>
      <c r="CL213" s="166"/>
      <c r="CM213" s="166"/>
      <c r="CN213" s="166"/>
      <c r="CO213" s="166"/>
      <c r="CP213" s="166"/>
      <c r="CQ213" s="166"/>
      <c r="CR213" s="166"/>
      <c r="CS213" s="166"/>
      <c r="CT213" s="166"/>
      <c r="CU213" s="166"/>
      <c r="CV213" s="166"/>
      <c r="CW213" s="166"/>
      <c r="CX213" s="166"/>
      <c r="CY213" s="166"/>
      <c r="CZ213" s="166"/>
      <c r="DA213" s="166"/>
    </row>
    <row r="214" spans="13:105" ht="14.25">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c r="CF214" s="166"/>
      <c r="CG214" s="166"/>
      <c r="CH214" s="166"/>
      <c r="CI214" s="166"/>
      <c r="CJ214" s="166"/>
      <c r="CK214" s="166"/>
      <c r="CL214" s="166"/>
      <c r="CM214" s="166"/>
      <c r="CN214" s="166"/>
      <c r="CO214" s="166"/>
      <c r="CP214" s="166"/>
      <c r="CQ214" s="166"/>
      <c r="CR214" s="166"/>
      <c r="CS214" s="166"/>
      <c r="CT214" s="166"/>
      <c r="CU214" s="166"/>
      <c r="CV214" s="166"/>
      <c r="CW214" s="166"/>
      <c r="CX214" s="166"/>
      <c r="CY214" s="166"/>
      <c r="CZ214" s="166"/>
      <c r="DA214" s="166"/>
    </row>
    <row r="215" spans="15:61" ht="14.25">
      <c r="O215" s="166"/>
      <c r="P215" s="166"/>
      <c r="Q215" s="166"/>
      <c r="R215" s="166"/>
      <c r="S215" s="166"/>
      <c r="T215" s="166"/>
      <c r="U215" s="166"/>
      <c r="V215" s="166"/>
      <c r="W215" s="166"/>
      <c r="X215" s="166"/>
      <c r="Y215" s="166"/>
      <c r="Z215" s="166"/>
      <c r="AA215" s="166"/>
      <c r="BB215" s="166"/>
      <c r="BC215" s="166"/>
      <c r="BD215" s="166"/>
      <c r="BE215" s="166"/>
      <c r="BF215" s="166"/>
      <c r="BG215" s="166"/>
      <c r="BH215" s="166"/>
      <c r="BI215" s="166"/>
    </row>
    <row r="216" spans="54:61" ht="14.25">
      <c r="BB216" s="166"/>
      <c r="BC216" s="166"/>
      <c r="BD216" s="166"/>
      <c r="BE216" s="166"/>
      <c r="BF216" s="166"/>
      <c r="BG216" s="166"/>
      <c r="BH216" s="166"/>
      <c r="BI216" s="166"/>
    </row>
    <row r="217" ht="14.25">
      <c r="BI217" s="166"/>
    </row>
  </sheetData>
  <mergeCells count="10">
    <mergeCell ref="N83:AA83"/>
    <mergeCell ref="N84:AA84"/>
    <mergeCell ref="N6:BH6"/>
    <mergeCell ref="Q8:U8"/>
    <mergeCell ref="W8:AA8"/>
    <mergeCell ref="AC8:AD8"/>
    <mergeCell ref="N2:BH2"/>
    <mergeCell ref="N3:BH3"/>
    <mergeCell ref="N4:BH4"/>
    <mergeCell ref="N5:BH5"/>
  </mergeCells>
  <printOptions/>
  <pageMargins left="0.75" right="0.75" top="1" bottom="1" header="0.5" footer="0.5"/>
  <pageSetup orientation="portrait" paperSize="9"/>
  <drawing r:id="rId4"/>
  <legacyDrawing r:id="rId3"/>
  <oleObjects>
    <oleObject progId="MSPhotoEd.3" shapeId="1119693" r:id="rId1"/>
    <oleObject progId="MSPhotoEd.3" shapeId="1122731" r:id="rId2"/>
  </oleObjects>
</worksheet>
</file>

<file path=xl/worksheets/sheet4.xml><?xml version="1.0" encoding="utf-8"?>
<worksheet xmlns="http://schemas.openxmlformats.org/spreadsheetml/2006/main" xmlns:r="http://schemas.openxmlformats.org/officeDocument/2006/relationships">
  <dimension ref="A1:N44"/>
  <sheetViews>
    <sheetView workbookViewId="0" topLeftCell="A19">
      <selection activeCell="A1" sqref="A1:N44"/>
    </sheetView>
  </sheetViews>
  <sheetFormatPr defaultColWidth="9.140625" defaultRowHeight="12.75"/>
  <cols>
    <col min="1" max="1" width="4.57421875" style="0" customWidth="1"/>
    <col min="4" max="4" width="22.8515625" style="0" customWidth="1"/>
    <col min="5" max="5" width="16.140625" style="0" customWidth="1"/>
    <col min="6" max="6" width="20.7109375" style="0" customWidth="1"/>
    <col min="7" max="7" width="12.28125" style="0" customWidth="1"/>
    <col min="8" max="8" width="25.57421875" style="0" customWidth="1"/>
    <col min="10" max="10" width="21.7109375" style="0" customWidth="1"/>
    <col min="12" max="12" width="22.57421875" style="0" customWidth="1"/>
    <col min="14" max="14" width="26.8515625" style="0" customWidth="1"/>
  </cols>
  <sheetData>
    <row r="1" spans="1:14" ht="14.25">
      <c r="A1" s="186" t="s">
        <v>272</v>
      </c>
      <c r="B1" s="187"/>
      <c r="C1" s="187"/>
      <c r="D1" s="187"/>
      <c r="E1" s="187"/>
      <c r="F1" s="187"/>
      <c r="G1" s="187"/>
      <c r="H1" s="187"/>
      <c r="I1" s="187"/>
      <c r="J1" s="187"/>
      <c r="K1" s="187"/>
      <c r="L1" s="187"/>
      <c r="M1" s="187"/>
      <c r="N1" s="188"/>
    </row>
    <row r="2" spans="1:14" ht="15" thickBot="1">
      <c r="A2" s="189" t="s">
        <v>273</v>
      </c>
      <c r="B2" s="190"/>
      <c r="C2" s="190"/>
      <c r="D2" s="190"/>
      <c r="E2" s="190"/>
      <c r="F2" s="190"/>
      <c r="G2" s="190"/>
      <c r="H2" s="190"/>
      <c r="I2" s="190"/>
      <c r="J2" s="190"/>
      <c r="K2" s="190"/>
      <c r="L2" s="190"/>
      <c r="M2" s="190"/>
      <c r="N2" s="191"/>
    </row>
    <row r="3" spans="1:14" ht="14.25">
      <c r="A3" s="94"/>
      <c r="B3" s="85"/>
      <c r="C3" s="85"/>
      <c r="D3" s="85"/>
      <c r="E3" s="85"/>
      <c r="F3" s="85"/>
      <c r="G3" s="85"/>
      <c r="H3" s="141" t="s">
        <v>6</v>
      </c>
      <c r="I3" s="142"/>
      <c r="J3" s="85"/>
      <c r="K3" s="85"/>
      <c r="L3" s="85"/>
      <c r="M3" s="85"/>
      <c r="N3" s="143" t="s">
        <v>7</v>
      </c>
    </row>
    <row r="4" spans="1:14" ht="14.25">
      <c r="A4" s="94" t="s">
        <v>275</v>
      </c>
      <c r="B4" s="85" t="s">
        <v>276</v>
      </c>
      <c r="C4" s="85"/>
      <c r="D4" s="85"/>
      <c r="E4" s="85"/>
      <c r="F4" s="85"/>
      <c r="G4" s="85"/>
      <c r="H4" s="85"/>
      <c r="I4" s="85"/>
      <c r="J4" s="85"/>
      <c r="K4" s="85"/>
      <c r="L4" s="85"/>
      <c r="M4" s="85"/>
      <c r="N4" s="109"/>
    </row>
    <row r="5" spans="1:14" ht="14.25">
      <c r="A5" s="94"/>
      <c r="B5" s="85" t="s">
        <v>277</v>
      </c>
      <c r="C5" s="85"/>
      <c r="D5" s="85"/>
      <c r="E5" s="85"/>
      <c r="F5" s="85"/>
      <c r="G5" s="85"/>
      <c r="H5" s="85">
        <v>372259218098</v>
      </c>
      <c r="I5" s="85"/>
      <c r="J5" s="85"/>
      <c r="K5" s="85"/>
      <c r="L5" s="85"/>
      <c r="M5" s="85"/>
      <c r="N5" s="85">
        <v>260622832251</v>
      </c>
    </row>
    <row r="6" spans="1:14" ht="14.25">
      <c r="A6" s="94"/>
      <c r="B6" s="111" t="s">
        <v>278</v>
      </c>
      <c r="C6" s="85"/>
      <c r="D6" s="85"/>
      <c r="E6" s="85"/>
      <c r="F6" s="85"/>
      <c r="G6" s="85"/>
      <c r="H6" s="126">
        <v>322756640178</v>
      </c>
      <c r="I6" s="85"/>
      <c r="J6" s="85"/>
      <c r="K6" s="85"/>
      <c r="L6" s="85"/>
      <c r="M6" s="85"/>
      <c r="N6" s="126">
        <v>224102460714</v>
      </c>
    </row>
    <row r="7" spans="1:14" ht="14.25">
      <c r="A7" s="94"/>
      <c r="B7" s="85" t="s">
        <v>279</v>
      </c>
      <c r="C7" s="85"/>
      <c r="D7" s="85"/>
      <c r="E7" s="85"/>
      <c r="F7" s="85"/>
      <c r="G7" s="85"/>
      <c r="H7" s="85">
        <f>H5-H6</f>
        <v>49502577920</v>
      </c>
      <c r="I7" s="85"/>
      <c r="J7" s="85"/>
      <c r="K7" s="85"/>
      <c r="L7" s="85"/>
      <c r="M7" s="85"/>
      <c r="N7" s="85">
        <f>N5-N6</f>
        <v>36520371537</v>
      </c>
    </row>
    <row r="8" spans="1:14" ht="14.25">
      <c r="A8" s="94"/>
      <c r="B8" s="111" t="s">
        <v>280</v>
      </c>
      <c r="C8" s="85"/>
      <c r="D8" s="85"/>
      <c r="E8" s="85"/>
      <c r="F8" s="85"/>
      <c r="G8" s="85"/>
      <c r="H8" s="126">
        <v>2325521887</v>
      </c>
      <c r="I8" s="85"/>
      <c r="J8" s="85"/>
      <c r="K8" s="85"/>
      <c r="L8" s="85"/>
      <c r="M8" s="85"/>
      <c r="N8" s="126">
        <v>1310753146</v>
      </c>
    </row>
    <row r="9" spans="1:14" ht="14.25">
      <c r="A9" s="94"/>
      <c r="B9" s="85" t="s">
        <v>123</v>
      </c>
      <c r="C9" s="85"/>
      <c r="D9" s="85"/>
      <c r="E9" s="85"/>
      <c r="F9" s="85"/>
      <c r="G9" s="85"/>
      <c r="H9" s="85">
        <f>H7+H8</f>
        <v>51828099807</v>
      </c>
      <c r="I9" s="85"/>
      <c r="J9" s="85"/>
      <c r="K9" s="85"/>
      <c r="L9" s="85"/>
      <c r="M9" s="85"/>
      <c r="N9" s="85">
        <f>N7+N8</f>
        <v>37831124683</v>
      </c>
    </row>
    <row r="10" spans="1:14" ht="14.25">
      <c r="A10" s="94"/>
      <c r="B10" s="111" t="s">
        <v>281</v>
      </c>
      <c r="C10" s="85"/>
      <c r="D10" s="85"/>
      <c r="E10" s="85"/>
      <c r="F10" s="85"/>
      <c r="G10" s="85"/>
      <c r="H10" s="85"/>
      <c r="I10" s="85"/>
      <c r="J10" s="85"/>
      <c r="K10" s="85"/>
      <c r="L10" s="85"/>
      <c r="M10" s="85"/>
      <c r="N10" s="85"/>
    </row>
    <row r="11" spans="1:14" ht="14.25">
      <c r="A11" s="94"/>
      <c r="B11" s="85">
        <v>1</v>
      </c>
      <c r="C11" s="85" t="s">
        <v>282</v>
      </c>
      <c r="D11" s="85"/>
      <c r="E11" s="85"/>
      <c r="F11" s="85">
        <v>5679331103</v>
      </c>
      <c r="G11" s="85"/>
      <c r="H11" s="85"/>
      <c r="I11" s="85"/>
      <c r="J11" s="85"/>
      <c r="K11" s="85"/>
      <c r="L11" s="85">
        <v>4883039785</v>
      </c>
      <c r="M11" s="85"/>
      <c r="N11" s="85"/>
    </row>
    <row r="12" spans="1:14" ht="14.25">
      <c r="A12" s="94"/>
      <c r="B12" s="85">
        <v>3</v>
      </c>
      <c r="C12" s="85" t="s">
        <v>283</v>
      </c>
      <c r="D12" s="85"/>
      <c r="E12" s="85"/>
      <c r="F12" s="126">
        <v>10069763078</v>
      </c>
      <c r="G12" s="85"/>
      <c r="H12" s="126">
        <f>F11+F12</f>
        <v>15749094181</v>
      </c>
      <c r="I12" s="85"/>
      <c r="J12" s="85"/>
      <c r="K12" s="85"/>
      <c r="L12" s="126">
        <v>7913499035</v>
      </c>
      <c r="M12" s="85"/>
      <c r="N12" s="126">
        <f>L11+L12</f>
        <v>12796538820</v>
      </c>
    </row>
    <row r="13" spans="1:14" ht="14.25">
      <c r="A13" s="94"/>
      <c r="B13" s="85" t="s">
        <v>284</v>
      </c>
      <c r="C13" s="85"/>
      <c r="D13" s="85"/>
      <c r="E13" s="85"/>
      <c r="F13" s="85"/>
      <c r="G13" s="85"/>
      <c r="H13" s="85">
        <f>H9-H12</f>
        <v>36079005626</v>
      </c>
      <c r="I13" s="85"/>
      <c r="J13" s="85"/>
      <c r="K13" s="85"/>
      <c r="L13" s="85"/>
      <c r="M13" s="85"/>
      <c r="N13" s="85">
        <f>N9-N12</f>
        <v>25034585863</v>
      </c>
    </row>
    <row r="14" spans="1:14" ht="14.25">
      <c r="A14" s="94"/>
      <c r="B14" s="111" t="s">
        <v>285</v>
      </c>
      <c r="C14" s="85"/>
      <c r="D14" s="85"/>
      <c r="E14" s="85"/>
      <c r="F14" s="85"/>
      <c r="G14" s="85"/>
      <c r="H14" s="85"/>
      <c r="I14" s="85"/>
      <c r="J14" s="85"/>
      <c r="K14" s="85"/>
      <c r="L14" s="85"/>
      <c r="M14" s="85"/>
      <c r="N14" s="85"/>
    </row>
    <row r="15" spans="1:14" ht="14.25">
      <c r="A15" s="94"/>
      <c r="B15" s="111">
        <v>2</v>
      </c>
      <c r="C15" s="85" t="s">
        <v>286</v>
      </c>
      <c r="D15" s="85"/>
      <c r="E15" s="85"/>
      <c r="F15" s="85">
        <v>3121096</v>
      </c>
      <c r="G15" s="85"/>
      <c r="H15" s="85"/>
      <c r="I15" s="85"/>
      <c r="J15" s="85"/>
      <c r="K15" s="85"/>
      <c r="L15" s="85">
        <v>0</v>
      </c>
      <c r="M15" s="85"/>
      <c r="N15" s="85"/>
    </row>
    <row r="16" spans="1:14" ht="14.25">
      <c r="A16" s="94"/>
      <c r="B16" s="85">
        <v>4</v>
      </c>
      <c r="C16" s="85" t="s">
        <v>287</v>
      </c>
      <c r="D16" s="85"/>
      <c r="E16" s="85"/>
      <c r="F16" s="126">
        <v>1781778090</v>
      </c>
      <c r="G16" s="85"/>
      <c r="H16" s="85"/>
      <c r="I16" s="85"/>
      <c r="J16" s="85"/>
      <c r="K16" s="85"/>
      <c r="L16" s="126">
        <v>1010999010</v>
      </c>
      <c r="M16" s="85"/>
      <c r="N16" s="85"/>
    </row>
    <row r="17" spans="1:14" ht="14.25">
      <c r="A17" s="94"/>
      <c r="B17" s="85"/>
      <c r="C17" s="153" t="s">
        <v>288</v>
      </c>
      <c r="D17" s="85"/>
      <c r="E17" s="85"/>
      <c r="F17" s="85">
        <f>F15+F16</f>
        <v>1784899186</v>
      </c>
      <c r="G17" s="85"/>
      <c r="H17" s="85"/>
      <c r="I17" s="85"/>
      <c r="J17" s="85"/>
      <c r="K17" s="85"/>
      <c r="L17" s="85">
        <f>L15+L16</f>
        <v>1010999010</v>
      </c>
      <c r="M17" s="85"/>
      <c r="N17" s="85"/>
    </row>
    <row r="18" spans="1:14" ht="14.25">
      <c r="A18" s="94"/>
      <c r="B18" s="85">
        <v>3</v>
      </c>
      <c r="C18" s="85" t="s">
        <v>289</v>
      </c>
      <c r="D18" s="85"/>
      <c r="E18" s="85"/>
      <c r="F18" s="126">
        <v>6030698770</v>
      </c>
      <c r="G18" s="85"/>
      <c r="H18" s="154">
        <f>F17-F18</f>
        <v>-4245799584</v>
      </c>
      <c r="I18" s="85"/>
      <c r="J18" s="85"/>
      <c r="K18" s="85"/>
      <c r="L18" s="126">
        <v>8167423276</v>
      </c>
      <c r="M18" s="85"/>
      <c r="N18" s="154">
        <f>L17-L18</f>
        <v>-7156424266</v>
      </c>
    </row>
    <row r="19" spans="1:14" ht="14.25">
      <c r="A19" s="94"/>
      <c r="B19" s="85" t="s">
        <v>290</v>
      </c>
      <c r="C19" s="85"/>
      <c r="D19" s="85"/>
      <c r="E19" s="85"/>
      <c r="F19" s="85"/>
      <c r="G19" s="85"/>
      <c r="H19" s="85">
        <f>H13+H18</f>
        <v>31833206042</v>
      </c>
      <c r="I19" s="85"/>
      <c r="J19" s="85"/>
      <c r="K19" s="85"/>
      <c r="L19" s="85"/>
      <c r="M19" s="85"/>
      <c r="N19" s="85">
        <f>N13+N18</f>
        <v>17878161597</v>
      </c>
    </row>
    <row r="20" spans="1:14" ht="14.25">
      <c r="A20" s="94" t="s">
        <v>185</v>
      </c>
      <c r="B20" s="111" t="s">
        <v>291</v>
      </c>
      <c r="C20" s="85"/>
      <c r="D20" s="85"/>
      <c r="E20" s="85"/>
      <c r="F20" s="85"/>
      <c r="G20" s="85"/>
      <c r="H20" s="85"/>
      <c r="I20" s="85"/>
      <c r="J20" s="85"/>
      <c r="K20" s="85"/>
      <c r="L20" s="85"/>
      <c r="M20" s="85"/>
      <c r="N20" s="85"/>
    </row>
    <row r="21" spans="1:14" ht="14.25">
      <c r="A21" s="94"/>
      <c r="B21" s="85">
        <v>1</v>
      </c>
      <c r="C21" s="85" t="s">
        <v>292</v>
      </c>
      <c r="D21" s="86"/>
      <c r="E21" s="85"/>
      <c r="F21" s="85">
        <v>10286670219</v>
      </c>
      <c r="G21" s="85"/>
      <c r="H21" s="85"/>
      <c r="I21" s="85"/>
      <c r="J21" s="86"/>
      <c r="K21" s="85"/>
      <c r="L21" s="85">
        <v>9601173960</v>
      </c>
      <c r="M21" s="85"/>
      <c r="N21" s="85"/>
    </row>
    <row r="22" spans="1:14" ht="14.25">
      <c r="A22" s="94"/>
      <c r="B22" s="85">
        <v>2</v>
      </c>
      <c r="C22" s="85" t="s">
        <v>293</v>
      </c>
      <c r="D22" s="86"/>
      <c r="E22" s="85"/>
      <c r="F22" s="85">
        <v>8996711</v>
      </c>
      <c r="G22" s="85"/>
      <c r="H22" s="85"/>
      <c r="I22" s="85"/>
      <c r="J22" s="86"/>
      <c r="K22" s="85"/>
      <c r="L22" s="85">
        <v>12939670</v>
      </c>
      <c r="M22" s="85"/>
      <c r="N22" s="85"/>
    </row>
    <row r="23" spans="1:14" ht="14.25">
      <c r="A23" s="94"/>
      <c r="B23" s="85">
        <v>3</v>
      </c>
      <c r="C23" s="85" t="s">
        <v>294</v>
      </c>
      <c r="D23" s="86"/>
      <c r="E23" s="85"/>
      <c r="F23" s="85">
        <v>22345750</v>
      </c>
      <c r="G23" s="85"/>
      <c r="H23" s="85"/>
      <c r="I23" s="85"/>
      <c r="J23" s="86"/>
      <c r="K23" s="85"/>
      <c r="L23" s="85">
        <v>7718904</v>
      </c>
      <c r="M23" s="85"/>
      <c r="N23" s="85"/>
    </row>
    <row r="24" spans="1:14" ht="14.25">
      <c r="A24" s="94"/>
      <c r="B24" s="85">
        <v>4</v>
      </c>
      <c r="C24" s="85" t="s">
        <v>295</v>
      </c>
      <c r="D24" s="86"/>
      <c r="E24" s="85"/>
      <c r="F24" s="126">
        <v>90178</v>
      </c>
      <c r="G24" s="85"/>
      <c r="H24" s="85"/>
      <c r="I24" s="85"/>
      <c r="J24" s="86"/>
      <c r="K24" s="85"/>
      <c r="L24" s="126">
        <v>317333</v>
      </c>
      <c r="M24" s="85"/>
      <c r="N24" s="85"/>
    </row>
    <row r="25" spans="1:14" ht="14.25">
      <c r="A25" s="94"/>
      <c r="B25" s="85"/>
      <c r="C25" s="85"/>
      <c r="D25" s="86"/>
      <c r="E25" s="85"/>
      <c r="F25" s="85">
        <f>SUM(F21:F24)</f>
        <v>10318102858</v>
      </c>
      <c r="G25" s="85"/>
      <c r="H25" s="85"/>
      <c r="I25" s="85"/>
      <c r="J25" s="86"/>
      <c r="K25" s="85"/>
      <c r="L25" s="85">
        <f>SUM(L21:L24)</f>
        <v>9622149867</v>
      </c>
      <c r="M25" s="85"/>
      <c r="N25" s="85"/>
    </row>
    <row r="26" spans="1:14" ht="14.25">
      <c r="A26" s="94"/>
      <c r="B26" s="85"/>
      <c r="C26" s="153" t="s">
        <v>281</v>
      </c>
      <c r="D26" s="85"/>
      <c r="E26" s="85"/>
      <c r="F26" s="85"/>
      <c r="G26" s="85"/>
      <c r="H26" s="85"/>
      <c r="I26" s="85"/>
      <c r="J26" s="85"/>
      <c r="K26" s="85"/>
      <c r="L26" s="85"/>
      <c r="M26" s="85"/>
      <c r="N26" s="85"/>
    </row>
    <row r="27" spans="1:14" ht="14.25">
      <c r="A27" s="94"/>
      <c r="B27" s="85">
        <v>1</v>
      </c>
      <c r="C27" s="85" t="s">
        <v>296</v>
      </c>
      <c r="D27" s="85">
        <v>15902339769</v>
      </c>
      <c r="E27" s="85"/>
      <c r="F27" s="85"/>
      <c r="G27" s="85"/>
      <c r="H27" s="85"/>
      <c r="I27" s="85"/>
      <c r="J27" s="85">
        <v>12246638778</v>
      </c>
      <c r="K27" s="85"/>
      <c r="L27" s="85"/>
      <c r="M27" s="85"/>
      <c r="N27" s="85"/>
    </row>
    <row r="28" spans="1:14" ht="14.25">
      <c r="A28" s="94"/>
      <c r="B28" s="85">
        <v>2</v>
      </c>
      <c r="C28" s="85" t="s">
        <v>297</v>
      </c>
      <c r="D28" s="85">
        <v>158574242</v>
      </c>
      <c r="E28" s="85"/>
      <c r="F28" s="85"/>
      <c r="G28" s="85"/>
      <c r="H28" s="85"/>
      <c r="I28" s="85"/>
      <c r="J28" s="85">
        <v>43654769</v>
      </c>
      <c r="K28" s="85"/>
      <c r="L28" s="85"/>
      <c r="M28" s="85"/>
      <c r="N28" s="85"/>
    </row>
    <row r="29" spans="1:14" ht="14.25">
      <c r="A29" s="94"/>
      <c r="B29" s="85">
        <v>3</v>
      </c>
      <c r="C29" s="85" t="s">
        <v>298</v>
      </c>
      <c r="D29" s="85">
        <v>861806188</v>
      </c>
      <c r="E29" s="85"/>
      <c r="F29" s="85"/>
      <c r="G29" s="85"/>
      <c r="H29" s="85"/>
      <c r="I29" s="85"/>
      <c r="J29" s="85">
        <v>5242062</v>
      </c>
      <c r="K29" s="85"/>
      <c r="L29" s="85"/>
      <c r="M29" s="85"/>
      <c r="N29" s="85"/>
    </row>
    <row r="30" spans="1:14" ht="14.25">
      <c r="A30" s="94"/>
      <c r="B30" s="85">
        <v>4</v>
      </c>
      <c r="C30" s="85" t="s">
        <v>299</v>
      </c>
      <c r="D30" s="126">
        <v>201977940</v>
      </c>
      <c r="E30" s="85"/>
      <c r="F30" s="126">
        <f>SUM(D27:D30)</f>
        <v>17124698139</v>
      </c>
      <c r="G30" s="85"/>
      <c r="H30" s="154">
        <f>F25-F30</f>
        <v>-6806595281</v>
      </c>
      <c r="I30" s="85"/>
      <c r="J30" s="126">
        <v>0</v>
      </c>
      <c r="K30" s="85"/>
      <c r="L30" s="126">
        <f>SUM(J27:J30)</f>
        <v>12295535609</v>
      </c>
      <c r="M30" s="85"/>
      <c r="N30" s="154">
        <f>L25-L30</f>
        <v>-2673385742</v>
      </c>
    </row>
    <row r="31" spans="1:14" ht="14.25">
      <c r="A31" s="94"/>
      <c r="B31" s="85" t="s">
        <v>300</v>
      </c>
      <c r="C31" s="85"/>
      <c r="D31" s="85"/>
      <c r="E31" s="85"/>
      <c r="F31" s="85"/>
      <c r="G31" s="85"/>
      <c r="H31" s="85">
        <f>H19+H30</f>
        <v>25026610761</v>
      </c>
      <c r="I31" s="85"/>
      <c r="J31" s="85"/>
      <c r="K31" s="85"/>
      <c r="L31" s="85"/>
      <c r="M31" s="85"/>
      <c r="N31" s="85">
        <f>N19+N30</f>
        <v>15204775855</v>
      </c>
    </row>
    <row r="32" spans="1:14" ht="14.25">
      <c r="A32" s="94"/>
      <c r="B32" s="85" t="s">
        <v>301</v>
      </c>
      <c r="C32" s="86"/>
      <c r="D32" s="85"/>
      <c r="E32" s="85"/>
      <c r="F32" s="85"/>
      <c r="G32" s="85"/>
      <c r="H32" s="85"/>
      <c r="I32" s="85"/>
      <c r="J32" s="85"/>
      <c r="K32" s="85"/>
      <c r="L32" s="85"/>
      <c r="M32" s="85"/>
      <c r="N32" s="85"/>
    </row>
    <row r="33" spans="1:14" ht="14.25">
      <c r="A33" s="94"/>
      <c r="B33" s="111" t="s">
        <v>302</v>
      </c>
      <c r="C33" s="85"/>
      <c r="D33" s="85"/>
      <c r="E33" s="85"/>
      <c r="F33" s="85">
        <v>4729251874</v>
      </c>
      <c r="G33" s="85"/>
      <c r="H33" s="85"/>
      <c r="I33" s="85"/>
      <c r="J33" s="85"/>
      <c r="K33" s="85"/>
      <c r="L33" s="85">
        <v>4283842567</v>
      </c>
      <c r="M33" s="85"/>
      <c r="N33" s="85"/>
    </row>
    <row r="34" spans="1:14" ht="14.25">
      <c r="A34" s="94"/>
      <c r="B34" s="85" t="s">
        <v>303</v>
      </c>
      <c r="C34" s="85"/>
      <c r="D34" s="85"/>
      <c r="E34" s="85"/>
      <c r="F34" s="126">
        <v>4729251874</v>
      </c>
      <c r="G34" s="85"/>
      <c r="H34" s="126">
        <f>F33-F34</f>
        <v>0</v>
      </c>
      <c r="I34" s="85"/>
      <c r="J34" s="85"/>
      <c r="K34" s="85"/>
      <c r="L34" s="126">
        <v>4283842567</v>
      </c>
      <c r="M34" s="85"/>
      <c r="N34" s="126">
        <f>L33-L34</f>
        <v>0</v>
      </c>
    </row>
    <row r="35" spans="1:14" ht="14.25">
      <c r="A35" s="94"/>
      <c r="B35" s="85" t="s">
        <v>304</v>
      </c>
      <c r="C35" s="85"/>
      <c r="D35" s="85"/>
      <c r="E35" s="85"/>
      <c r="F35" s="85"/>
      <c r="G35" s="85"/>
      <c r="H35" s="85">
        <f>H31-H34</f>
        <v>25026610761</v>
      </c>
      <c r="I35" s="85"/>
      <c r="J35" s="85"/>
      <c r="K35" s="85"/>
      <c r="L35" s="85"/>
      <c r="M35" s="85"/>
      <c r="N35" s="85">
        <f>N31-N34</f>
        <v>15204775855</v>
      </c>
    </row>
    <row r="36" spans="1:14" ht="14.25">
      <c r="A36" s="94"/>
      <c r="B36" s="111" t="s">
        <v>305</v>
      </c>
      <c r="C36" s="85"/>
      <c r="D36" s="85"/>
      <c r="E36" s="85"/>
      <c r="F36" s="85"/>
      <c r="G36" s="85"/>
      <c r="H36" s="85">
        <v>10606273578</v>
      </c>
      <c r="I36" s="85"/>
      <c r="J36" s="85"/>
      <c r="K36" s="85"/>
      <c r="L36" s="85"/>
      <c r="M36" s="85"/>
      <c r="N36" s="85">
        <v>5891583573</v>
      </c>
    </row>
    <row r="37" spans="1:14" ht="14.25">
      <c r="A37" s="94"/>
      <c r="B37" s="111" t="s">
        <v>306</v>
      </c>
      <c r="C37" s="85"/>
      <c r="D37" s="85"/>
      <c r="E37" s="85"/>
      <c r="F37" s="85"/>
      <c r="G37" s="85"/>
      <c r="H37" s="85">
        <v>0</v>
      </c>
      <c r="I37" s="85"/>
      <c r="J37" s="85"/>
      <c r="K37" s="85"/>
      <c r="L37" s="85"/>
      <c r="M37" s="85"/>
      <c r="N37" s="85">
        <v>21595407</v>
      </c>
    </row>
    <row r="38" spans="1:14" ht="14.25">
      <c r="A38" s="94"/>
      <c r="B38" s="111" t="s">
        <v>307</v>
      </c>
      <c r="C38" s="85"/>
      <c r="D38" s="85"/>
      <c r="E38" s="85"/>
      <c r="F38" s="85"/>
      <c r="G38" s="85"/>
      <c r="H38" s="85">
        <v>1651062305</v>
      </c>
      <c r="I38" s="85"/>
      <c r="J38" s="85"/>
      <c r="K38" s="85"/>
      <c r="L38" s="85"/>
      <c r="M38" s="85"/>
      <c r="N38" s="85">
        <v>0</v>
      </c>
    </row>
    <row r="39" spans="1:14" ht="14.25">
      <c r="A39" s="94"/>
      <c r="B39" s="86" t="s">
        <v>308</v>
      </c>
      <c r="C39" s="85"/>
      <c r="D39" s="85"/>
      <c r="E39" s="85"/>
      <c r="F39" s="85"/>
      <c r="G39" s="85"/>
      <c r="H39" s="126">
        <v>47427266</v>
      </c>
      <c r="I39" s="85"/>
      <c r="J39" s="85"/>
      <c r="K39" s="85"/>
      <c r="L39" s="85"/>
      <c r="M39" s="85"/>
      <c r="N39" s="126">
        <v>48643351</v>
      </c>
    </row>
    <row r="40" spans="1:14" ht="15" thickBot="1">
      <c r="A40" s="94"/>
      <c r="B40" s="85" t="s">
        <v>309</v>
      </c>
      <c r="C40" s="85"/>
      <c r="D40" s="85"/>
      <c r="E40" s="85"/>
      <c r="F40" s="85"/>
      <c r="G40" s="85"/>
      <c r="H40" s="116">
        <f>H35-H36-H38-H39</f>
        <v>12721847612</v>
      </c>
      <c r="I40" s="85"/>
      <c r="J40" s="85"/>
      <c r="K40" s="85"/>
      <c r="L40" s="85"/>
      <c r="M40" s="85"/>
      <c r="N40" s="116">
        <f>N35-N36-N37-N38-N39</f>
        <v>9242953524</v>
      </c>
    </row>
    <row r="41" spans="1:14" ht="15" thickTop="1">
      <c r="A41" s="94"/>
      <c r="B41" s="86"/>
      <c r="C41" s="85"/>
      <c r="D41" s="85"/>
      <c r="E41" s="85"/>
      <c r="F41" s="85"/>
      <c r="G41" s="85"/>
      <c r="H41" s="85"/>
      <c r="I41" s="85"/>
      <c r="J41" s="85"/>
      <c r="K41" s="85"/>
      <c r="L41" s="85"/>
      <c r="M41" s="85"/>
      <c r="N41" s="109"/>
    </row>
    <row r="42" spans="1:14" ht="14.25">
      <c r="A42" s="94"/>
      <c r="B42" s="85"/>
      <c r="C42" s="85"/>
      <c r="D42" s="85"/>
      <c r="E42" s="85"/>
      <c r="F42" s="85"/>
      <c r="G42" s="85"/>
      <c r="H42" s="85"/>
      <c r="I42" s="85"/>
      <c r="J42" s="85"/>
      <c r="K42" s="85"/>
      <c r="L42" s="85"/>
      <c r="M42" s="85"/>
      <c r="N42" s="85"/>
    </row>
    <row r="43" spans="1:14" ht="15" thickBot="1">
      <c r="A43" s="162"/>
      <c r="B43" s="135"/>
      <c r="C43" s="135"/>
      <c r="D43" s="135"/>
      <c r="E43" s="135"/>
      <c r="F43" s="135"/>
      <c r="G43" s="135"/>
      <c r="H43" s="135"/>
      <c r="I43" s="135"/>
      <c r="J43" s="135"/>
      <c r="K43" s="135"/>
      <c r="L43" s="135"/>
      <c r="M43" s="135"/>
      <c r="N43" s="135"/>
    </row>
    <row r="44" spans="1:14" ht="12.75">
      <c r="A44" s="159"/>
      <c r="B44" s="159"/>
      <c r="C44" s="159"/>
      <c r="D44" s="159"/>
      <c r="E44" s="159"/>
      <c r="F44" s="159"/>
      <c r="G44" s="159"/>
      <c r="H44" s="167"/>
      <c r="I44" s="159"/>
      <c r="J44" s="159"/>
      <c r="K44" s="159"/>
      <c r="L44" s="159"/>
      <c r="M44" s="159"/>
      <c r="N44" s="159"/>
    </row>
  </sheetData>
  <mergeCells count="2">
    <mergeCell ref="A1:N1"/>
    <mergeCell ref="A2:N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Iriotis Themis</dc:creator>
  <cp:keywords/>
  <dc:description/>
  <cp:lastModifiedBy>Iriotis Themis</cp:lastModifiedBy>
  <dcterms:created xsi:type="dcterms:W3CDTF">2001-11-29T12:05:38Z</dcterms:created>
  <dcterms:modified xsi:type="dcterms:W3CDTF">2001-12-04T08:22:51Z</dcterms:modified>
  <cp:category/>
  <cp:version/>
  <cp:contentType/>
  <cp:contentStatus/>
</cp:coreProperties>
</file>